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andvik.sharepoint.com/teams/investorrelationsteam/Shared Documents/General/Quarterly Reports/2026/Q3/Interim report/Other deliveries/Henrik J/"/>
    </mc:Choice>
  </mc:AlternateContent>
  <xr:revisionPtr revIDLastSave="0" documentId="8_{E5E92FB9-3DA4-4FAB-B6A9-3B12FD7C41EF}" xr6:coauthVersionLast="47" xr6:coauthVersionMax="47" xr10:uidLastSave="{00000000-0000-0000-0000-000000000000}"/>
  <bookViews>
    <workbookView xWindow="-110" yWindow="-110" windowWidth="19420" windowHeight="11020" tabRatio="889" xr2:uid="{E6B3B969-6C65-4FF7-89FB-474C185F6D6B}"/>
  </bookViews>
  <sheets>
    <sheet name="Income_Statements-YTD" sheetId="3" r:id="rId1"/>
    <sheet name="Balance_Sheets-YTD" sheetId="4" r:id="rId2"/>
    <sheet name="Cash_Flow-YTD" sheetId="5" r:id="rId3"/>
    <sheet name="Key_figures-YTD" sheetId="6" r:id="rId4"/>
    <sheet name="Business_area_information-YTD" sheetId="7" r:id="rId5"/>
    <sheet name="Income_Statements-Q" sheetId="8" r:id="rId6"/>
    <sheet name="Balance_Sheets-Q" sheetId="9" r:id="rId7"/>
    <sheet name="Cash_Flow-Q" sheetId="10" r:id="rId8"/>
    <sheet name="Key_figures-Q" sheetId="11" r:id="rId9"/>
    <sheet name="Business_area_information-Q" sheetId="12" r:id="rId10"/>
  </sheets>
  <definedNames>
    <definedName name="_xlnm._FilterDatabase" localSheetId="9" hidden="1">'Business_area_information-Q'!$A$6:$AW$83</definedName>
    <definedName name="_xlnm._FilterDatabase" localSheetId="4" hidden="1">'Business_area_information-YTD'!$A$5:$N$102</definedName>
    <definedName name="_xlnm._FilterDatabase" localSheetId="5" hidden="1">'Income_Statements-Q'!$A$5:$BB$69</definedName>
    <definedName name="_xlnm._FilterDatabase" localSheetId="0" hidden="1">'Income_Statements-YTD'!$A$6:$BG$51</definedName>
    <definedName name="_xlnm._FilterDatabase" localSheetId="8" hidden="1">'Key_figures-Q'!$A$6:$BB$58</definedName>
    <definedName name="Period_offset">_xlfn.LAMBDA(_xlpm.start,_xlpm.offset, _xlfn.LET(_xlpm.NewPeriod,EDATE(DATE(LEFT(_xlpm.start,4),MID(_xlpm.start,6,2),1),_xlpm.offset),YEAR(_xlpm.NewPeriod)&amp;"M"&amp;MONTH(_xlpm.NewPeriod)))</definedName>
    <definedName name="ZZ_TestName">1+1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0" i="9" l="1"/>
  <c r="AQ36" i="9"/>
  <c r="AY38" i="8"/>
  <c r="AX38" i="8"/>
  <c r="AW38" i="8"/>
  <c r="AV38" i="8"/>
  <c r="AU38" i="8"/>
  <c r="AT38" i="8"/>
  <c r="AS38" i="8"/>
  <c r="AR38" i="8"/>
  <c r="AQ38" i="8"/>
  <c r="AP38" i="8"/>
  <c r="AO38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AY37" i="8"/>
  <c r="O40" i="3"/>
  <c r="O39" i="3"/>
  <c r="L15" i="7" a="1"/>
  <c r="L27" i="7" a="1"/>
  <c r="K27" i="7" a="1"/>
  <c r="K15" i="7" a="1"/>
  <c r="K15" i="7" l="1"/>
  <c r="L15" i="7"/>
  <c r="K27" i="7"/>
  <c r="L27" i="7"/>
</calcChain>
</file>

<file path=xl/sharedStrings.xml><?xml version="1.0" encoding="utf-8"?>
<sst xmlns="http://schemas.openxmlformats.org/spreadsheetml/2006/main" count="1568" uniqueCount="478">
  <si>
    <t>Sandvik</t>
  </si>
  <si>
    <t>RESULTATRÄKNING</t>
  </si>
  <si>
    <t>INCOME STATEMENT</t>
  </si>
  <si>
    <t>Restated</t>
  </si>
  <si>
    <t>Sandvik koncernen - kvarvarande verksamhet</t>
  </si>
  <si>
    <t>The Sandvik group - continuing operations</t>
  </si>
  <si>
    <t>Orderingång</t>
  </si>
  <si>
    <t>Order intake</t>
  </si>
  <si>
    <t>Intäkter</t>
  </si>
  <si>
    <t>Revenues</t>
  </si>
  <si>
    <t>Kostnad för sålda varor och tjänster</t>
  </si>
  <si>
    <t>Cost of goods and services sold</t>
  </si>
  <si>
    <t>Bruttoresultat</t>
  </si>
  <si>
    <t>Gross profit</t>
  </si>
  <si>
    <t>Bruttoresultat av intäkterna, %</t>
  </si>
  <si>
    <t>Gross profit of revenues, %</t>
  </si>
  <si>
    <t>Försäljningskostnader</t>
  </si>
  <si>
    <t>Selling expenses</t>
  </si>
  <si>
    <t>Administrationskostnader</t>
  </si>
  <si>
    <t>Administrative expenses</t>
  </si>
  <si>
    <t>Forsknings- och utvecklingskostnader</t>
  </si>
  <si>
    <t>Research and development costs</t>
  </si>
  <si>
    <t>Övriga rörelseintäkter och rörelsekostnader</t>
  </si>
  <si>
    <t>Other operating income and expenses</t>
  </si>
  <si>
    <t>Rörelseresultat</t>
  </si>
  <si>
    <t>Operating profit (EBIT)</t>
  </si>
  <si>
    <t>Rörelseresultat av intäkterna, %</t>
  </si>
  <si>
    <t>Operating profit of revenues, %</t>
  </si>
  <si>
    <t>Jämförelsestörande poster</t>
  </si>
  <si>
    <t>Items affecting comparability</t>
  </si>
  <si>
    <t>Justerat rörelseresultat</t>
  </si>
  <si>
    <t>Adjusted EBIT</t>
  </si>
  <si>
    <t>Justerat rörelseresultat av intäkterna, %</t>
  </si>
  <si>
    <t>Adjusted EBIT margin</t>
  </si>
  <si>
    <t>Finansiella intäkter</t>
  </si>
  <si>
    <t>Financial income</t>
  </si>
  <si>
    <t>Finansiella kostnader</t>
  </si>
  <si>
    <t>Financial expenses</t>
  </si>
  <si>
    <t>Finansnetto</t>
  </si>
  <si>
    <t>Net financial items</t>
  </si>
  <si>
    <t>Resultat före skatt</t>
  </si>
  <si>
    <t>Profit before tax</t>
  </si>
  <si>
    <t>Resultat före skatt av intäkterna, %</t>
  </si>
  <si>
    <t>Profit before tax of revenues, %</t>
  </si>
  <si>
    <t>Skatt</t>
  </si>
  <si>
    <t>Income tax</t>
  </si>
  <si>
    <t>Periodens resultat, kvarvarande verksamhet</t>
  </si>
  <si>
    <t>Profit for the period, continuing operations</t>
  </si>
  <si>
    <t>Periodens resultat av intäkterna, %</t>
  </si>
  <si>
    <t>Profit for the period of revenues, %</t>
  </si>
  <si>
    <t>Periodens resultat hänförligt till</t>
  </si>
  <si>
    <t>Profit for the period attributable to</t>
  </si>
  <si>
    <t>Moderbolagets aktieägare</t>
  </si>
  <si>
    <t>Owners of the parent</t>
  </si>
  <si>
    <t>Innehav utan bestämmande inflytande</t>
  </si>
  <si>
    <t>Non-controlling interest</t>
  </si>
  <si>
    <t>Resultat per aktie, kvarvarande verksamheter</t>
  </si>
  <si>
    <t>Earnings per share, continuing operations</t>
  </si>
  <si>
    <t>Justerat resultat per aktie, kvarvarande verksamheter</t>
  </si>
  <si>
    <t>Adjusted earnings per share, continuing operations</t>
  </si>
  <si>
    <t>Avvecklad verksamhet</t>
  </si>
  <si>
    <t>Discountined operations</t>
  </si>
  <si>
    <t>Operating profit</t>
  </si>
  <si>
    <t>Periodens resultat, avvecklad verksamhet</t>
  </si>
  <si>
    <t>Profit for the period, discountinued operations</t>
  </si>
  <si>
    <t>Resultat per aktie, avvecklad verksamhet</t>
  </si>
  <si>
    <t>Earnings per share, discountinued operations</t>
  </si>
  <si>
    <t>Justerat resultat per aktie, avvecklad verksamhet</t>
  </si>
  <si>
    <t>Adjusted earnings per share, discontinuing operations</t>
  </si>
  <si>
    <t>Koncernen totalt</t>
  </si>
  <si>
    <t>Group total</t>
  </si>
  <si>
    <t>Periodens resultat, koncernen totalt</t>
  </si>
  <si>
    <t>Profit for the period, group total</t>
  </si>
  <si>
    <t>Resultat per aktie, SEK koncernen totalt</t>
  </si>
  <si>
    <t>Earnings per share, group total</t>
  </si>
  <si>
    <t>Justerat resultat per aktie, koncernen totalt</t>
  </si>
  <si>
    <t>Adjusted earnings per share, group total</t>
  </si>
  <si>
    <t>Poster som inte omklassificeras till årets resultat</t>
  </si>
  <si>
    <t>Items that will not be reclassified to profit or loss</t>
  </si>
  <si>
    <t>Aktuariella vinster/förluster hänförliga till förmånsbestämda pensionsplaner</t>
  </si>
  <si>
    <t>Actuarial gains/losses on defined benefit pension plans</t>
  </si>
  <si>
    <t>Verkligt värde justering</t>
  </si>
  <si>
    <t>Fair value adjustment</t>
  </si>
  <si>
    <t>Skatt hänförlig till komponenter som inte kommer att omklassificeras</t>
  </si>
  <si>
    <t>Tax relating to items that may not be reclassified</t>
  </si>
  <si>
    <t>Summa poster som inte omklassificeras till årets resultat</t>
  </si>
  <si>
    <t>Total items that will not be reclassified to profit or loss</t>
  </si>
  <si>
    <t>Poster som kommer att omklassificeras till årets resultat</t>
  </si>
  <si>
    <t>Items that may be reclassified subsequently to profit or loss</t>
  </si>
  <si>
    <t>Periodens omräkningsdifferenser</t>
  </si>
  <si>
    <t>Foreign currency translation differences</t>
  </si>
  <si>
    <t>Kassaflödessäkringar/Säkringsreserv</t>
  </si>
  <si>
    <t>Cash flow hedges/Hedge reserve</t>
  </si>
  <si>
    <t>Skatt hänförlig till komponenter som kommer att omklassificeras</t>
  </si>
  <si>
    <t>Tax relating items that may be reclassified</t>
  </si>
  <si>
    <t>Summa poster som kommer att omklassificeras till årets resultat</t>
  </si>
  <si>
    <t>Total items that may be reclassified subsequently to profit or loss</t>
  </si>
  <si>
    <t>Övrigt totalresultat</t>
  </si>
  <si>
    <t>Total other comprehensive income</t>
  </si>
  <si>
    <t>Periodens totalresultat</t>
  </si>
  <si>
    <t>Total comprehensive income</t>
  </si>
  <si>
    <t>Periodens totalresutat hänförligt till</t>
  </si>
  <si>
    <t>Total comprehensive income attributable to</t>
  </si>
  <si>
    <t>BALANSRÄKNING</t>
  </si>
  <si>
    <t>BALANCE SHEET</t>
  </si>
  <si>
    <t>TILLGÅNGAR</t>
  </si>
  <si>
    <t>ASSETS</t>
  </si>
  <si>
    <t xml:space="preserve"> 2015-12-31</t>
  </si>
  <si>
    <t xml:space="preserve"> 2016-12-31</t>
  </si>
  <si>
    <t xml:space="preserve"> 2017-12-31</t>
  </si>
  <si>
    <t xml:space="preserve"> 2018-12-31</t>
  </si>
  <si>
    <t xml:space="preserve"> 2019-12-31</t>
  </si>
  <si>
    <t xml:space="preserve"> 2020-12-31</t>
  </si>
  <si>
    <t xml:space="preserve"> 2021-12-31</t>
  </si>
  <si>
    <t xml:space="preserve"> 2022-12-31</t>
  </si>
  <si>
    <t xml:space="preserve"> 2023-12-31</t>
  </si>
  <si>
    <t>Immateriella anläggningstillgångar</t>
  </si>
  <si>
    <t>Intangible assets</t>
  </si>
  <si>
    <t>Materiella anläggningstillgångar</t>
  </si>
  <si>
    <t>Property, plant and equipment</t>
  </si>
  <si>
    <t>Nyttjanderättstillgångar</t>
  </si>
  <si>
    <t>Right-of-use-assets</t>
  </si>
  <si>
    <t>-</t>
  </si>
  <si>
    <t>Finansiella anläggningstillgångar</t>
  </si>
  <si>
    <t>Financial assets</t>
  </si>
  <si>
    <t>Varulager</t>
  </si>
  <si>
    <t>Inventories</t>
  </si>
  <si>
    <t>Kortfristiga fordringar</t>
  </si>
  <si>
    <t>Current receivables</t>
  </si>
  <si>
    <t>Likvida medel</t>
  </si>
  <si>
    <t>Cash and cash equivalents</t>
  </si>
  <si>
    <t xml:space="preserve">Tillgångar som innehas för försäljning </t>
  </si>
  <si>
    <t>Assets held for sale</t>
  </si>
  <si>
    <t>Summa tillgångar</t>
  </si>
  <si>
    <t>Total assets</t>
  </si>
  <si>
    <t>EGET KAPITAL OCH SKULDER</t>
  </si>
  <si>
    <t>EQUITY AND LIABILITIES</t>
  </si>
  <si>
    <t>Eget kapital</t>
  </si>
  <si>
    <t>Total equity</t>
  </si>
  <si>
    <t>Långfristiga räntebärande skulder</t>
  </si>
  <si>
    <t>Non-current interest-bearing liabilities</t>
  </si>
  <si>
    <t>Långfristiga icke räntebärande skulder</t>
  </si>
  <si>
    <t>Non-current non-interest-bearing liabilities</t>
  </si>
  <si>
    <t>Kortfristiga räntebärande skulder</t>
  </si>
  <si>
    <t>Current interest-bearing liabilities</t>
  </si>
  <si>
    <t>Kortfristiga icke räntebärande skulder</t>
  </si>
  <si>
    <t>Current non-interest-bearing liabilities</t>
  </si>
  <si>
    <t>Skulder som innehas för försäljning</t>
  </si>
  <si>
    <t>Liabilities related to assets held for sale</t>
  </si>
  <si>
    <t>Summa eget kapital och skulder</t>
  </si>
  <si>
    <t>Total equity and liabilities</t>
  </si>
  <si>
    <t>Rörelsekapital</t>
  </si>
  <si>
    <t>Net working capital</t>
  </si>
  <si>
    <t>Nettoskuld</t>
  </si>
  <si>
    <t>Net debt</t>
  </si>
  <si>
    <t>Räntebärande skulder exklusive pensionsskuld och leasingskulder</t>
  </si>
  <si>
    <t>Interest-bearing liabilities excluding pension liabilities and lease liabilities</t>
  </si>
  <si>
    <t>Minus likvida medel</t>
  </si>
  <si>
    <t>Less cash and cash equivalents</t>
  </si>
  <si>
    <t>Finansiell nettoskuld</t>
  </si>
  <si>
    <t>Financial net debt</t>
  </si>
  <si>
    <t>Nettopensionsskuld</t>
  </si>
  <si>
    <t>Net pension liabilities</t>
  </si>
  <si>
    <t>Leasingskulder</t>
  </si>
  <si>
    <t>Lease liabilities</t>
  </si>
  <si>
    <t>Koncernen</t>
  </si>
  <si>
    <t>Nettoskuldsättningsgrad</t>
  </si>
  <si>
    <t>Net debt to equity/Net gearing</t>
  </si>
  <si>
    <t>Finansiellnettoskuld/EBITDA</t>
  </si>
  <si>
    <t>Financial net debt/EBITDA</t>
  </si>
  <si>
    <t>restated</t>
  </si>
  <si>
    <t>KASSAFLÖDE</t>
  </si>
  <si>
    <t>CASH FLOW</t>
  </si>
  <si>
    <t>Den löpande verksamheten</t>
  </si>
  <si>
    <t>Cash flow from operating activities</t>
  </si>
  <si>
    <t>Återläggning av av- och nedskrivningar</t>
  </si>
  <si>
    <t>Adjustment for depreciation, amortization and impairment losses </t>
  </si>
  <si>
    <t>Justering för övriga poster som inte ingår i kassaflöder</t>
  </si>
  <si>
    <t>Other adjustment for non-cash items</t>
  </si>
  <si>
    <t>Betalningar till pensionfonden</t>
  </si>
  <si>
    <t>Payment to pension fund</t>
  </si>
  <si>
    <t>Betald skatt</t>
  </si>
  <si>
    <t>Income tax paid </t>
  </si>
  <si>
    <t>Kassaflöde from löpande verksamheten före förändringar i rörelsekapital, kvarvarande verksamhet</t>
  </si>
  <si>
    <t>Cash flow from operating activities before changes in working capital, continuing operations</t>
  </si>
  <si>
    <t>Förändring i rörelsekapital</t>
  </si>
  <si>
    <t>Changes in working capital</t>
  </si>
  <si>
    <t>Förändring av lager</t>
  </si>
  <si>
    <t>Change in inventories</t>
  </si>
  <si>
    <t>Förändring av rörelsefordringar</t>
  </si>
  <si>
    <t>Change in operating receivables</t>
  </si>
  <si>
    <t>Förändring av rörelseskulder</t>
  </si>
  <si>
    <t>Change in operating liabilities</t>
  </si>
  <si>
    <t>Kassaflöde från förändring i rörelsekapital, kvarvarande verksamhet</t>
  </si>
  <si>
    <t>Cash flow from changes in working capital, continuing operations</t>
  </si>
  <si>
    <t>Investeringar i hyresmaskiner</t>
  </si>
  <si>
    <t>Investments in rental equipment</t>
  </si>
  <si>
    <t>Försäljning av hyresmaskiner</t>
  </si>
  <si>
    <t>Divestments of rental equipment</t>
  </si>
  <si>
    <t>Kassaflöde från den löpande verksamheten</t>
  </si>
  <si>
    <t>Cash flow from operations, continuing operations</t>
  </si>
  <si>
    <t>Förvärv av verksamheter och aktier</t>
  </si>
  <si>
    <t>Acquisitions of companies and shares, net of cash acquired</t>
  </si>
  <si>
    <t>Försäljning av verksamheter och aktier</t>
  </si>
  <si>
    <t>Proceeds from sales of companies and shares, net of cash disposed</t>
  </si>
  <si>
    <t>Investeringar i materiella tillgångar</t>
  </si>
  <si>
    <t>Acquisitions of tangible assets</t>
  </si>
  <si>
    <t>Försäljning av materiella tillgångar</t>
  </si>
  <si>
    <t>Proceeds from sales of tangible assets</t>
  </si>
  <si>
    <t>Investeringar i immateriella tillgångar</t>
  </si>
  <si>
    <t>Acquisitions of intangible assets</t>
  </si>
  <si>
    <t>Försäljning av immateriella tillgångar</t>
  </si>
  <si>
    <t>Proceeds from sales of intangible assets</t>
  </si>
  <si>
    <t>Investeringar i finansiella tillgångar</t>
  </si>
  <si>
    <t>Acquisitions of financial assets</t>
  </si>
  <si>
    <t>Försäljning av finansiella tillgångar</t>
  </si>
  <si>
    <t>Proceeds from sale of financial assets</t>
  </si>
  <si>
    <t>Övriga investeringar, netto</t>
  </si>
  <si>
    <t>Other investments, net</t>
  </si>
  <si>
    <t>Kassaflöde från investeringsverksamheten, kvarvarande verksamhet</t>
  </si>
  <si>
    <t>Cash flow from investing activities, continuing operations</t>
  </si>
  <si>
    <t>Amorteringar</t>
  </si>
  <si>
    <t>Repayment of borrowings</t>
  </si>
  <si>
    <t>Nyupptagna lån</t>
  </si>
  <si>
    <t>Proceeds from borrowings</t>
  </si>
  <si>
    <t>Amorteringar av leasingskulder</t>
  </si>
  <si>
    <t>Amortization, lease liabilities</t>
  </si>
  <si>
    <t>Förvärv av aktier inom aktieprogram</t>
  </si>
  <si>
    <t>Repurchase of own shares</t>
  </si>
  <si>
    <t>Utbetald utdelning</t>
  </si>
  <si>
    <t>Dividends paid</t>
  </si>
  <si>
    <t>Kassaflöde från finansieringsverksamheten, kvarvarande verksamhet</t>
  </si>
  <si>
    <t>Cash flow from financing acitivities, continuing operations</t>
  </si>
  <si>
    <t>Kassaflöde från kvarvarande verksamhet</t>
  </si>
  <si>
    <t>Cash flow from continuing operations</t>
  </si>
  <si>
    <t>Kassaflöde från avvecklad verksamhet</t>
  </si>
  <si>
    <t>Cash flow from discontinued operations</t>
  </si>
  <si>
    <t>Likvida medel vid periodens början</t>
  </si>
  <si>
    <t>Cash and cash equivalents at the beginning of the period</t>
  </si>
  <si>
    <t>Kursdifferens i likvida medel</t>
  </si>
  <si>
    <t>Exchange rate differences in cash and cash equivalents</t>
  </si>
  <si>
    <t>Likvida medel, avvecklad verksamhet</t>
  </si>
  <si>
    <t>Cash and cash equivalents, discontinued operations</t>
  </si>
  <si>
    <t>Likvida medel vid periodens slut</t>
  </si>
  <si>
    <t>Cash and cash equivalents at the end of the period</t>
  </si>
  <si>
    <t>Discontinued operations</t>
  </si>
  <si>
    <t>Kassaflöde från löpande verksamheten</t>
  </si>
  <si>
    <t>Cash flow from operations</t>
  </si>
  <si>
    <t>Kassaflöde från investeringsverksamheten</t>
  </si>
  <si>
    <t>Cash flow from investing activities</t>
  </si>
  <si>
    <t>Kassaflöde från finansieringsverksamheten</t>
  </si>
  <si>
    <t>Cash flow from financing activities</t>
  </si>
  <si>
    <t>Total cash flow discontinued operations</t>
  </si>
  <si>
    <t>Kassaflöde från koncernen</t>
  </si>
  <si>
    <t>Group total cash flow</t>
  </si>
  <si>
    <t>NYCKELTAL</t>
  </si>
  <si>
    <t>KEY FIGURES</t>
  </si>
  <si>
    <t>Reclassified for continuing operations</t>
  </si>
  <si>
    <t>Sandvikkoncernen</t>
  </si>
  <si>
    <t>The Sandvik Group</t>
  </si>
  <si>
    <t>Kvarvarande verksamhet</t>
  </si>
  <si>
    <t>Continuing operations</t>
  </si>
  <si>
    <t>Organisk tillväxt orderingång</t>
  </si>
  <si>
    <t>Organic growth order intake</t>
  </si>
  <si>
    <t>Organisk tillväxt intäkter</t>
  </si>
  <si>
    <t>Organic growth revenues</t>
  </si>
  <si>
    <t>Justerad EBITA</t>
  </si>
  <si>
    <t>Adjusted EBITA</t>
  </si>
  <si>
    <t>Justerad EBITA marginal</t>
  </si>
  <si>
    <t>Adjusted EBITA margin</t>
  </si>
  <si>
    <t>Justerad EBIT</t>
  </si>
  <si>
    <t>Periodens resultat</t>
  </si>
  <si>
    <t>Profit for the period</t>
  </si>
  <si>
    <t>Justerat resultat för perioden</t>
  </si>
  <si>
    <t>Adjusted profit for the period</t>
  </si>
  <si>
    <t>Vinst per aktie</t>
  </si>
  <si>
    <t>Earnings per share</t>
  </si>
  <si>
    <t>Justerad vinst per aktie</t>
  </si>
  <si>
    <t>Earnings per share, adjusted</t>
  </si>
  <si>
    <t>Vinst per aktie efter utspädning</t>
  </si>
  <si>
    <t>Earnings per share, diluted</t>
  </si>
  <si>
    <t>Justerad vinst per aktie efter utspädning*</t>
  </si>
  <si>
    <t>Adjusted earnings per share, diluted*</t>
  </si>
  <si>
    <t>EBITDA</t>
  </si>
  <si>
    <t>Fritt operativt kassaflöde</t>
  </si>
  <si>
    <t>Free operating cash flow</t>
  </si>
  <si>
    <t>Rörelsekapital, % R12**</t>
  </si>
  <si>
    <t>Net working capital, % R12**</t>
  </si>
  <si>
    <t>Avkastning på sysselsatt kapital, R12**</t>
  </si>
  <si>
    <t>Return on capital employed, R12**</t>
  </si>
  <si>
    <t>Capex excl. uthyrning, brutto investeringar</t>
  </si>
  <si>
    <t>Capex excl. Rental, Gross Investment</t>
  </si>
  <si>
    <t>Skattesats</t>
  </si>
  <si>
    <t>Tax rate</t>
  </si>
  <si>
    <t>Antal anställda</t>
  </si>
  <si>
    <t>No of employees</t>
  </si>
  <si>
    <t>Reveneus</t>
  </si>
  <si>
    <t>Avkastning på sysselsatt kapital</t>
  </si>
  <si>
    <t>Return on capital employed</t>
  </si>
  <si>
    <t>Avkastning på eget kapital, R12**</t>
  </si>
  <si>
    <t>Return on total equity, R12**</t>
  </si>
  <si>
    <r>
      <t xml:space="preserve">Finansiell nettoskuld </t>
    </r>
    <r>
      <rPr>
        <b/>
        <sz val="10"/>
        <rFont val="Sandvik Sans Text"/>
      </rPr>
      <t>/</t>
    </r>
    <r>
      <rPr>
        <sz val="10"/>
        <rFont val="Sandvik Sans Text"/>
      </rPr>
      <t xml:space="preserve"> EBITDA</t>
    </r>
  </si>
  <si>
    <r>
      <t xml:space="preserve">Financial net debt </t>
    </r>
    <r>
      <rPr>
        <b/>
        <sz val="10"/>
        <rFont val="Sandvik Sans Text"/>
      </rPr>
      <t>/</t>
    </r>
    <r>
      <rPr>
        <sz val="10"/>
        <rFont val="Sandvik Sans Text"/>
      </rPr>
      <t xml:space="preserve"> EBITDA</t>
    </r>
  </si>
  <si>
    <t>Rörelsekapital, %</t>
  </si>
  <si>
    <t>Net working capital, %</t>
  </si>
  <si>
    <t>Antal utestående aktier vid periodens slut ('000)</t>
  </si>
  <si>
    <t>No. Of shares outstanding at the end of the period ('000)</t>
  </si>
  <si>
    <t>Genomsnittligt antal aktier</t>
  </si>
  <si>
    <t>Average no. Of shares ('000)</t>
  </si>
  <si>
    <t>**New calculation as of Q2 2024, 2023 is updated accordingly, quarter and the annual number is based on a 12-month average,</t>
  </si>
  <si>
    <t>AFFÄRSOMRÅDEN</t>
  </si>
  <si>
    <t>BUSINESS AREAS</t>
  </si>
  <si>
    <t>Information per affärsområde</t>
  </si>
  <si>
    <t>Business area information</t>
  </si>
  <si>
    <t>Mining</t>
  </si>
  <si>
    <t>Organisk tillväxt, orderingång</t>
  </si>
  <si>
    <t>Organic order intake growth</t>
  </si>
  <si>
    <t>Organisk tillväxt, intäkter</t>
  </si>
  <si>
    <t>Organic revenue growth</t>
  </si>
  <si>
    <t xml:space="preserve">Justerad EBITA marginal </t>
  </si>
  <si>
    <t>Avkastning på sysselsatt kapital (ROCE), exklusive av - och 
nedskrivningar på övervärden</t>
  </si>
  <si>
    <t>ROCE, excluding amortization of surplus values, %</t>
  </si>
  <si>
    <t>Rock Processing</t>
  </si>
  <si>
    <t>Machining</t>
  </si>
  <si>
    <t>Intelligent Manufacturing</t>
  </si>
  <si>
    <t>Intelligent Manufacturing, avyttrad verksamhet</t>
  </si>
  <si>
    <t>Intelligent Manufacturing divested assets</t>
  </si>
  <si>
    <t>Machining and Intelligent Manufacturing</t>
  </si>
  <si>
    <t>Group acitvities</t>
  </si>
  <si>
    <t>EBITA</t>
  </si>
  <si>
    <t>Rapporterad EBIT</t>
  </si>
  <si>
    <t>Sandvik Materials Technology</t>
  </si>
  <si>
    <t>Reported EBIT</t>
  </si>
  <si>
    <t>EBIT marginal</t>
  </si>
  <si>
    <t>EBIT margin</t>
  </si>
  <si>
    <t>Justerad EBIT marginal</t>
  </si>
  <si>
    <t>Rörelsekapital av intäkter</t>
  </si>
  <si>
    <t>NWC to revenues</t>
  </si>
  <si>
    <t>Historik</t>
  </si>
  <si>
    <t>History</t>
  </si>
  <si>
    <t>Other operations</t>
  </si>
  <si>
    <t>Sandvik Mining and Rock Technology</t>
  </si>
  <si>
    <t>Resultaträkning</t>
  </si>
  <si>
    <t>Income Statement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</si>
  <si>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</si>
  <si>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</si>
  <si>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</si>
  <si>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</si>
  <si>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</si>
  <si>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</si>
  <si>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</si>
  <si>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</si>
  <si>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</si>
  <si>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</si>
  <si>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</si>
  <si>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</si>
  <si>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</si>
  <si>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</si>
  <si>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</si>
  <si>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</si>
  <si>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</si>
  <si>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</si>
  <si>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</si>
  <si>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</si>
  <si>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</si>
  <si>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</si>
  <si>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</si>
  <si>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</si>
  <si>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Q1 2021</t>
  </si>
  <si>
    <t>2021 Q1</t>
  </si>
  <si>
    <t>Q2 2021</t>
  </si>
  <si>
    <t>2021 Q2</t>
  </si>
  <si>
    <t>Q3 2021</t>
  </si>
  <si>
    <t>2021 Q3</t>
  </si>
  <si>
    <t>Q4 2021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</si>
  <si>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</si>
  <si>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</si>
  <si>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</si>
  <si>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</si>
  <si>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</si>
  <si>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</si>
  <si>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</si>
  <si>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</si>
  <si>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</si>
  <si>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</si>
  <si>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</si>
  <si>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</si>
  <si>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</si>
  <si>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</si>
  <si>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</si>
  <si>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</si>
  <si>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</si>
  <si>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Kostnad för sålda varor</t>
  </si>
  <si>
    <t>Cost of sales and services</t>
  </si>
  <si>
    <t>Bruttoresultat av intäkterna</t>
  </si>
  <si>
    <t>Gross profit of revenues</t>
  </si>
  <si>
    <t>Other operating income/expenses</t>
  </si>
  <si>
    <t>Rörelseresultat av intäkterna</t>
  </si>
  <si>
    <t>Operating profit of revenues</t>
  </si>
  <si>
    <t>Items impacting comparability</t>
  </si>
  <si>
    <t>Justerat rörelseresultat av intäkterna</t>
  </si>
  <si>
    <t>Resultat efter fin.netto av intäkterna</t>
  </si>
  <si>
    <t>Profit after fin items of revenues</t>
  </si>
  <si>
    <t>Periodens resultat av intäkterna</t>
  </si>
  <si>
    <t>Profit for the period of revenues</t>
  </si>
  <si>
    <t>Resultat per aktie, kvarvarande verksamhet</t>
  </si>
  <si>
    <t>Justerat resultat per aktie, kvarvarande verksamhet</t>
  </si>
  <si>
    <t>Adjusted earnings per share, continuing operations*</t>
  </si>
  <si>
    <t>Adjusted earnings per share, discontinued operations*</t>
  </si>
  <si>
    <t>Resultat per aktie, koncernen totalt</t>
  </si>
  <si>
    <t>Adjusted earnings per share, group total*</t>
  </si>
  <si>
    <t>Poster som inte omklassificeras till årets resutat</t>
  </si>
  <si>
    <t>Summa poster som inte omklassificeras till årets resutat</t>
  </si>
  <si>
    <t>Summan poster som kommer att omklassificeras till årets resultat</t>
  </si>
  <si>
    <t>*Data not available by quarter for 2015</t>
  </si>
  <si>
    <t>*Data ej tillgängligt per kvartal för 2015</t>
  </si>
  <si>
    <t xml:space="preserve">Balansräkning </t>
  </si>
  <si>
    <t>Balance sheet</t>
  </si>
  <si>
    <t>Tillgångar som innehas för utdelning</t>
  </si>
  <si>
    <t>Assets held for distribution</t>
  </si>
  <si>
    <t>Beslutad utdelning SMT</t>
  </si>
  <si>
    <t>Resolved distribution of SMT</t>
  </si>
  <si>
    <t>Skulder som innehas för utdelning</t>
  </si>
  <si>
    <t>Liabilities related to assets held for distriution</t>
  </si>
  <si>
    <t>Räntebärande skulder exklusive pensions- och leasingskuld</t>
  </si>
  <si>
    <t>Interest-bearing liabilities excluding pension and lease liabilities</t>
  </si>
  <si>
    <t>Leasingskuld</t>
  </si>
  <si>
    <t>Kassaflödesanalys</t>
  </si>
  <si>
    <t>Cash flow analysis</t>
  </si>
  <si>
    <t>Justering för poster som inte ingår i kassaflöder</t>
  </si>
  <si>
    <t>Adjustment for non-cash items</t>
  </si>
  <si>
    <t>Betalningar till pensionsfonder</t>
  </si>
  <si>
    <t>payment to pensionfund</t>
  </si>
  <si>
    <t>Acquisitions of companies and shares, net of cash</t>
  </si>
  <si>
    <t>Proceeds from sales of companies and shares, net of cash</t>
  </si>
  <si>
    <t>Investments in tangible assets</t>
  </si>
  <si>
    <t>Investments in intangible assets</t>
  </si>
  <si>
    <t>Investments in financial assets</t>
  </si>
  <si>
    <t>Proceeds from sale of  financial assets</t>
  </si>
  <si>
    <t>Change in hedge option programs, net</t>
  </si>
  <si>
    <t>Nyckeltal</t>
  </si>
  <si>
    <t xml:space="preserve">Key figures  </t>
  </si>
  <si>
    <t>Justerad vinst per aktie*</t>
  </si>
  <si>
    <t>Earnings per share, adjusted*</t>
  </si>
  <si>
    <t>Avkastning på sysselsatt kapital, %</t>
  </si>
  <si>
    <t>Return on capital employed, %</t>
  </si>
  <si>
    <t>*Data not available by Q from 2015</t>
  </si>
  <si>
    <t xml:space="preserve">Affärsområden </t>
  </si>
  <si>
    <t xml:space="preserve">Business areas </t>
  </si>
  <si>
    <t xml:space="preserve">Rock Processing </t>
  </si>
  <si>
    <t>Group activities</t>
  </si>
  <si>
    <t>Rapporterad EBITA</t>
  </si>
  <si>
    <t>Not a full quarter , only to Aug 30</t>
  </si>
  <si>
    <t>Return on capital employeed</t>
  </si>
  <si>
    <t xml:space="preserve">Adjusted EBIT </t>
  </si>
  <si>
    <t>Adjusted operating profit</t>
  </si>
  <si>
    <t>**Ny beräkning från Kv 2 2024, 2023 är uppdaterat, siffror baserade på rullande 12 månaders basis</t>
  </si>
  <si>
    <t>2026 Q1</t>
  </si>
  <si>
    <t>Net debt, continuing operations*</t>
  </si>
  <si>
    <t>Nettoskuld, kvarvarande verksamhet*</t>
  </si>
  <si>
    <t>*From Q4 2022 coninuing operations is equal to Group total due to Distrubution of Alleima</t>
  </si>
  <si>
    <t>*Från och med Q4 2022 motsvarar kvarvarande verksamhet koncernens totala verksamhet, till följd av utdelningen av Alleima</t>
  </si>
  <si>
    <t>Från och med Q4 2022 motsvarar kvarvarande verksamhet koncernens totala verksamhet, till följd av utdelningen av Alleima</t>
  </si>
  <si>
    <t>Koncernen*</t>
  </si>
  <si>
    <t>Group total*</t>
  </si>
  <si>
    <t>Kvarvarande verksamhet*</t>
  </si>
  <si>
    <t>Continuing operations*</t>
  </si>
  <si>
    <t>Periodens kassaflöde, koncernen*</t>
  </si>
  <si>
    <t>Cash flow for the period, group total*</t>
  </si>
  <si>
    <t>**Från och med Q4 2022 motsvarar kvarvarande verksamhet koncernens totala verksamhet, till följd av utdelningen av Alleima</t>
  </si>
  <si>
    <t>**From Q4 2022 coninuing operations is equal to Group total due to Distrubution of Alleima</t>
  </si>
  <si>
    <t>Koncernen totalt**</t>
  </si>
  <si>
    <t>Group total**</t>
  </si>
  <si>
    <t>2026 Q2</t>
  </si>
  <si>
    <t>Other financing, net</t>
  </si>
  <si>
    <t>Övrig finansiering, netto</t>
  </si>
  <si>
    <t>Q1-Q3 2026</t>
  </si>
  <si>
    <t>2026 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</si>
</sst>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Senast uppdaterat: &quot;yyyy/mm/dd\ "/>
    <numFmt numFmtId="165" formatCode="&quot;Last updated: &quot;yyyy/mm/dd"/>
    <numFmt numFmtId="166" formatCode="#,###,,"/>
    <numFmt numFmtId="167" formatCode="0.0%"/>
    <numFmt numFmtId="168" formatCode="0.0"/>
    <numFmt numFmtId="169" formatCode="#,##0,"/>
    <numFmt numFmtId="170" formatCode="#,##0.0"/>
    <numFmt numFmtId="171" formatCode="#,#00,"/>
    <numFmt numFmtId="172" formatCode="#,##0.000"/>
    <numFmt numFmtId="173" formatCode="_-* #,##0.00\ _k_r_-;\-* #,##0.00\ _k_r_-;_-* &quot;-&quot;??\ _k_r_-;_-@_-"/>
    <numFmt numFmtId="174" formatCode="#,##0,,"/>
    <numFmt numFmtId="175" formatCode="m/d/yyyy"/>
  </numFmts>
  <fonts count="25" x14ac:knownFonts="1">
    <font>
      <sz val="11"/>
      <color theme="1"/>
      <name val="Sandvik Sans Text"/>
      <family val="2"/>
    </font>
    <font>
      <sz val="10"/>
      <name val="Sandvik Sans Text"/>
    </font>
    <font>
      <sz val="10"/>
      <color rgb="FFFF0000"/>
      <name val="Sandvik Sans Text"/>
    </font>
    <font>
      <b/>
      <sz val="10"/>
      <name val="Sandvik Sans Text"/>
    </font>
    <font>
      <sz val="10"/>
      <name val="Arial"/>
      <family val="2"/>
    </font>
    <font>
      <b/>
      <sz val="10"/>
      <color theme="7"/>
      <name val="Sandvik Sans Text"/>
    </font>
    <font>
      <sz val="10"/>
      <color theme="7"/>
      <name val="Sandvik Sans Text"/>
    </font>
    <font>
      <b/>
      <sz val="10"/>
      <color indexed="8"/>
      <name val="Sandvik Sans Text"/>
    </font>
    <font>
      <sz val="10"/>
      <color indexed="8"/>
      <name val="Sandvik Sans Text"/>
    </font>
    <font>
      <b/>
      <sz val="12"/>
      <name val="Sandvik Sans Text"/>
    </font>
    <font>
      <sz val="10"/>
      <color indexed="23"/>
      <name val="Sandvik Sans Text"/>
    </font>
    <font>
      <b/>
      <sz val="10"/>
      <color rgb="FFFF0000"/>
      <name val="Sandvik Sans Text"/>
    </font>
    <font>
      <sz val="10"/>
      <color theme="4"/>
      <name val="Sandvik Sans Text"/>
    </font>
    <font>
      <sz val="10"/>
      <color indexed="22"/>
      <name val="Sandvik Sans Text"/>
    </font>
    <font>
      <sz val="9"/>
      <name val="Sandvik Sans Text"/>
    </font>
    <font>
      <i/>
      <sz val="10"/>
      <name val="Sandvik Sans Text"/>
    </font>
    <font>
      <i/>
      <sz val="10"/>
      <color theme="7"/>
      <name val="Sandvik Sans Text"/>
    </font>
    <font>
      <b/>
      <i/>
      <sz val="10"/>
      <name val="Sandvik Sans Text"/>
    </font>
    <font>
      <sz val="10"/>
      <color rgb="FF7030A0"/>
      <name val="Sandvik Sans Text"/>
    </font>
    <font>
      <sz val="10"/>
      <color theme="1"/>
      <name val="Sandvik Sans Text"/>
    </font>
    <font>
      <sz val="11"/>
      <color theme="1"/>
      <name val="Sandvik Sans Text"/>
    </font>
    <font>
      <b/>
      <sz val="12"/>
      <name val="Sandvik Sans Headline"/>
    </font>
    <font>
      <b/>
      <sz val="10"/>
      <name val="Sandvik Sans Headline"/>
    </font>
    <font>
      <sz val="11"/>
      <color theme="1"/>
      <name val="Aptos Narrow"/>
      <family val="2"/>
      <scheme val="minor"/>
    </font>
    <font>
      <sz val="8"/>
      <name val="Sandvik Sans Text"/>
      <family val="2"/>
    </font>
  </fonts>
  <fills count="6">
    <fill>
      <patternFill patternType="none"/>
    </fill>
    <fill>
      <patternFill patternType="gray125"/>
    </fill>
    <fill>
      <patternFill patternType="solid">
        <fgColor rgb="FFEBE6DC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9" fontId="4" fillId="0" borderId="0" applyFill="0" applyBorder="0" applyAlignment="0" applyProtection="0"/>
    <xf numFmtId="0" fontId="4" fillId="0" borderId="0"/>
    <xf numFmtId="173" fontId="4" fillId="0" borderId="0" applyFill="0" applyBorder="0" applyAlignment="0" applyProtection="0"/>
    <xf numFmtId="0" fontId="23" fillId="0" borderId="0"/>
    <xf numFmtId="0" fontId="23" fillId="0" borderId="0"/>
  </cellStyleXfs>
  <cellXfs count="298">
    <xf numFmtId="0" fontId="0" fillId="0" borderId="0" xfId="0"/>
    <xf numFmtId="0" fontId="5" fillId="0" borderId="0" xfId="1" applyFont="1"/>
    <xf numFmtId="0" fontId="6" fillId="0" borderId="0" xfId="1" applyFont="1"/>
    <xf numFmtId="0" fontId="3" fillId="0" borderId="0" xfId="1" applyFont="1" applyAlignment="1">
      <alignment horizontal="left" indent="2"/>
    </xf>
    <xf numFmtId="0" fontId="3" fillId="0" borderId="0" xfId="1" applyFont="1" applyAlignment="1">
      <alignment horizontal="right"/>
    </xf>
    <xf numFmtId="0" fontId="7" fillId="0" borderId="0" xfId="1" applyFont="1"/>
    <xf numFmtId="0" fontId="8" fillId="0" borderId="0" xfId="1" applyFont="1"/>
    <xf numFmtId="3" fontId="7" fillId="0" borderId="0" xfId="1" applyNumberFormat="1" applyFont="1"/>
    <xf numFmtId="0" fontId="6" fillId="0" borderId="0" xfId="1" applyFont="1" applyAlignment="1">
      <alignment vertical="top" wrapText="1"/>
    </xf>
    <xf numFmtId="0" fontId="9" fillId="0" borderId="0" xfId="1" applyFont="1" applyAlignment="1">
      <alignment horizontal="left" wrapText="1" indent="2"/>
    </xf>
    <xf numFmtId="0" fontId="1" fillId="0" borderId="0" xfId="1" applyFont="1" applyAlignment="1">
      <alignment vertical="top" wrapText="1"/>
    </xf>
    <xf numFmtId="3" fontId="1" fillId="0" borderId="0" xfId="1" applyNumberFormat="1" applyFont="1" applyAlignment="1">
      <alignment vertical="top" wrapText="1"/>
    </xf>
    <xf numFmtId="164" fontId="10" fillId="0" borderId="0" xfId="1" applyNumberFormat="1" applyFont="1" applyAlignment="1">
      <alignment horizontal="left" indent="2"/>
    </xf>
    <xf numFmtId="165" fontId="10" fillId="0" borderId="0" xfId="1" applyNumberFormat="1" applyFont="1" applyAlignment="1">
      <alignment horizontal="left" indent="2"/>
    </xf>
    <xf numFmtId="0" fontId="11" fillId="0" borderId="0" xfId="1" applyFont="1"/>
    <xf numFmtId="0" fontId="1" fillId="0" borderId="0" xfId="1" applyFont="1"/>
    <xf numFmtId="3" fontId="1" fillId="0" borderId="0" xfId="1" applyNumberFormat="1" applyFont="1"/>
    <xf numFmtId="0" fontId="13" fillId="0" borderId="0" xfId="1" applyFont="1" applyAlignment="1">
      <alignment horizontal="left" indent="2"/>
    </xf>
    <xf numFmtId="0" fontId="3" fillId="0" borderId="0" xfId="1" applyFont="1"/>
    <xf numFmtId="0" fontId="5" fillId="0" borderId="1" xfId="1" applyFont="1" applyBorder="1"/>
    <xf numFmtId="0" fontId="6" fillId="0" borderId="1" xfId="1" applyFont="1" applyBorder="1"/>
    <xf numFmtId="0" fontId="3" fillId="0" borderId="1" xfId="1" applyFont="1" applyBorder="1" applyAlignment="1">
      <alignment horizontal="left" indent="2"/>
    </xf>
    <xf numFmtId="0" fontId="3" fillId="0" borderId="1" xfId="1" applyFont="1" applyBorder="1" applyAlignment="1">
      <alignment horizontal="right"/>
    </xf>
    <xf numFmtId="0" fontId="7" fillId="0" borderId="1" xfId="1" applyFont="1" applyBorder="1"/>
    <xf numFmtId="0" fontId="1" fillId="0" borderId="0" xfId="1" applyFont="1" applyAlignment="1">
      <alignment horizontal="left" indent="2"/>
    </xf>
    <xf numFmtId="3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6" fontId="1" fillId="2" borderId="0" xfId="1" applyNumberFormat="1" applyFont="1" applyFill="1" applyAlignment="1">
      <alignment horizontal="right"/>
    </xf>
    <xf numFmtId="0" fontId="14" fillId="0" borderId="0" xfId="1" applyFont="1"/>
    <xf numFmtId="3" fontId="3" fillId="0" borderId="0" xfId="1" applyNumberFormat="1" applyFont="1"/>
    <xf numFmtId="166" fontId="3" fillId="0" borderId="0" xfId="1" applyNumberFormat="1" applyFont="1"/>
    <xf numFmtId="0" fontId="3" fillId="0" borderId="0" xfId="1" applyFont="1" applyAlignment="1">
      <alignment horizontal="left" wrapText="1" indent="2"/>
    </xf>
    <xf numFmtId="3" fontId="3" fillId="0" borderId="0" xfId="1" applyNumberFormat="1" applyFont="1" applyAlignment="1">
      <alignment horizontal="right" wrapText="1"/>
    </xf>
    <xf numFmtId="3" fontId="3" fillId="0" borderId="0" xfId="1" applyNumberFormat="1" applyFont="1" applyAlignment="1">
      <alignment horizontal="right"/>
    </xf>
    <xf numFmtId="166" fontId="3" fillId="0" borderId="0" xfId="1" applyNumberFormat="1" applyFont="1" applyAlignment="1">
      <alignment horizontal="right"/>
    </xf>
    <xf numFmtId="166" fontId="3" fillId="2" borderId="0" xfId="1" applyNumberFormat="1" applyFont="1" applyFill="1" applyAlignment="1">
      <alignment horizontal="right"/>
    </xf>
    <xf numFmtId="0" fontId="15" fillId="0" borderId="0" xfId="1" applyFont="1" applyAlignment="1">
      <alignment horizontal="left" wrapText="1" indent="2"/>
    </xf>
    <xf numFmtId="168" fontId="15" fillId="0" borderId="0" xfId="1" applyNumberFormat="1" applyFont="1"/>
    <xf numFmtId="168" fontId="15" fillId="2" borderId="0" xfId="1" applyNumberFormat="1" applyFont="1" applyFill="1"/>
    <xf numFmtId="0" fontId="15" fillId="0" borderId="0" xfId="1" applyFont="1"/>
    <xf numFmtId="0" fontId="16" fillId="0" borderId="0" xfId="1" applyFont="1"/>
    <xf numFmtId="168" fontId="15" fillId="0" borderId="0" xfId="2" applyNumberFormat="1" applyFont="1" applyFill="1" applyBorder="1" applyAlignment="1" applyProtection="1">
      <alignment horizontal="right" wrapText="1"/>
    </xf>
    <xf numFmtId="168" fontId="15" fillId="2" borderId="0" xfId="2" applyNumberFormat="1" applyFont="1" applyFill="1" applyBorder="1" applyAlignment="1" applyProtection="1">
      <alignment horizontal="right" wrapText="1"/>
    </xf>
    <xf numFmtId="0" fontId="1" fillId="0" borderId="0" xfId="1" applyFont="1" applyAlignment="1">
      <alignment horizontal="left" wrapText="1" indent="2"/>
    </xf>
    <xf numFmtId="0" fontId="17" fillId="0" borderId="0" xfId="1" applyFont="1"/>
    <xf numFmtId="0" fontId="15" fillId="0" borderId="0" xfId="1" applyFont="1" applyAlignment="1">
      <alignment horizontal="left" indent="3"/>
    </xf>
    <xf numFmtId="168" fontId="1" fillId="0" borderId="0" xfId="1" applyNumberFormat="1" applyFont="1" applyAlignment="1">
      <alignment horizontal="right"/>
    </xf>
    <xf numFmtId="168" fontId="1" fillId="2" borderId="0" xfId="1" applyNumberFormat="1" applyFont="1" applyFill="1" applyAlignment="1">
      <alignment horizontal="right"/>
    </xf>
    <xf numFmtId="0" fontId="1" fillId="0" borderId="0" xfId="1" applyFont="1" applyAlignment="1">
      <alignment horizontal="left" indent="3"/>
    </xf>
    <xf numFmtId="0" fontId="3" fillId="3" borderId="0" xfId="1" applyFont="1" applyFill="1"/>
    <xf numFmtId="3" fontId="8" fillId="0" borderId="0" xfId="1" applyNumberFormat="1" applyFont="1"/>
    <xf numFmtId="166" fontId="1" fillId="0" borderId="0" xfId="1" applyNumberFormat="1" applyFont="1"/>
    <xf numFmtId="166" fontId="1" fillId="2" borderId="0" xfId="1" applyNumberFormat="1" applyFont="1" applyFill="1"/>
    <xf numFmtId="0" fontId="1" fillId="3" borderId="0" xfId="1" applyFont="1" applyFill="1"/>
    <xf numFmtId="4" fontId="1" fillId="0" borderId="0" xfId="1" applyNumberFormat="1" applyFont="1" applyAlignment="1">
      <alignment horizontal="right"/>
    </xf>
    <xf numFmtId="4" fontId="1" fillId="2" borderId="0" xfId="1" applyNumberFormat="1" applyFont="1" applyFill="1" applyAlignment="1">
      <alignment horizontal="right"/>
    </xf>
    <xf numFmtId="4" fontId="1" fillId="0" borderId="0" xfId="1" applyNumberFormat="1" applyFont="1"/>
    <xf numFmtId="0" fontId="3" fillId="0" borderId="0" xfId="1" applyFont="1" applyAlignment="1">
      <alignment horizontal="left" indent="1"/>
    </xf>
    <xf numFmtId="0" fontId="7" fillId="0" borderId="0" xfId="1" applyFont="1" applyAlignment="1">
      <alignment horizontal="left" wrapText="1" indent="2"/>
    </xf>
    <xf numFmtId="3" fontId="7" fillId="0" borderId="0" xfId="1" applyNumberFormat="1" applyFont="1" applyAlignment="1">
      <alignment horizontal="right" wrapText="1"/>
    </xf>
    <xf numFmtId="3" fontId="7" fillId="0" borderId="0" xfId="1" applyNumberFormat="1" applyFont="1" applyAlignment="1">
      <alignment horizontal="right"/>
    </xf>
    <xf numFmtId="0" fontId="2" fillId="0" borderId="0" xfId="1" applyFont="1"/>
    <xf numFmtId="2" fontId="1" fillId="0" borderId="0" xfId="1" applyNumberFormat="1" applyFont="1"/>
    <xf numFmtId="0" fontId="6" fillId="3" borderId="0" xfId="1" applyFont="1" applyFill="1"/>
    <xf numFmtId="0" fontId="7" fillId="0" borderId="0" xfId="1" applyFont="1" applyAlignment="1">
      <alignment horizontal="left" indent="1"/>
    </xf>
    <xf numFmtId="166" fontId="1" fillId="4" borderId="0" xfId="1" applyNumberFormat="1" applyFont="1" applyFill="1" applyAlignment="1">
      <alignment horizontal="right"/>
    </xf>
    <xf numFmtId="166" fontId="3" fillId="4" borderId="0" xfId="1" applyNumberFormat="1" applyFont="1" applyFill="1" applyAlignment="1">
      <alignment horizontal="right"/>
    </xf>
    <xf numFmtId="3" fontId="3" fillId="4" borderId="0" xfId="1" applyNumberFormat="1" applyFont="1" applyFill="1" applyAlignment="1">
      <alignment horizontal="right"/>
    </xf>
    <xf numFmtId="4" fontId="8" fillId="0" borderId="0" xfId="1" applyNumberFormat="1" applyFont="1"/>
    <xf numFmtId="4" fontId="8" fillId="0" borderId="0" xfId="1" applyNumberFormat="1" applyFont="1" applyAlignment="1">
      <alignment horizontal="right"/>
    </xf>
    <xf numFmtId="4" fontId="1" fillId="4" borderId="0" xfId="1" applyNumberFormat="1" applyFont="1" applyFill="1" applyAlignment="1">
      <alignment horizontal="right"/>
    </xf>
    <xf numFmtId="0" fontId="2" fillId="3" borderId="0" xfId="1" applyFont="1" applyFill="1"/>
    <xf numFmtId="166" fontId="1" fillId="5" borderId="0" xfId="1" applyNumberFormat="1" applyFont="1" applyFill="1" applyAlignment="1">
      <alignment horizontal="right"/>
    </xf>
    <xf numFmtId="0" fontId="6" fillId="0" borderId="0" xfId="1" applyFont="1" applyAlignment="1">
      <alignment horizontal="left" indent="2"/>
    </xf>
    <xf numFmtId="166" fontId="3" fillId="0" borderId="0" xfId="1" applyNumberFormat="1" applyFont="1" applyAlignment="1">
      <alignment horizontal="right" wrapText="1"/>
    </xf>
    <xf numFmtId="166" fontId="3" fillId="2" borderId="0" xfId="1" applyNumberFormat="1" applyFont="1" applyFill="1" applyAlignment="1">
      <alignment horizontal="right" wrapText="1"/>
    </xf>
    <xf numFmtId="166" fontId="3" fillId="2" borderId="0" xfId="1" applyNumberFormat="1" applyFont="1" applyFill="1"/>
    <xf numFmtId="4" fontId="3" fillId="0" borderId="0" xfId="1" applyNumberFormat="1" applyFont="1"/>
    <xf numFmtId="0" fontId="7" fillId="0" borderId="0" xfId="1" applyFont="1" applyAlignment="1">
      <alignment horizontal="left" indent="2"/>
    </xf>
    <xf numFmtId="0" fontId="5" fillId="0" borderId="0" xfId="1" applyFont="1" applyAlignment="1">
      <alignment horizontal="left" indent="2"/>
    </xf>
    <xf numFmtId="3" fontId="1" fillId="0" borderId="0" xfId="1" applyNumberFormat="1" applyFont="1" applyAlignment="1">
      <alignment horizontal="left" indent="2"/>
    </xf>
    <xf numFmtId="0" fontId="3" fillId="0" borderId="1" xfId="1" applyFont="1" applyBorder="1" applyAlignment="1">
      <alignment horizontal="left" wrapText="1" indent="2"/>
    </xf>
    <xf numFmtId="3" fontId="3" fillId="0" borderId="1" xfId="1" applyNumberFormat="1" applyFont="1" applyBorder="1"/>
    <xf numFmtId="0" fontId="7" fillId="0" borderId="1" xfId="1" applyFont="1" applyBorder="1" applyAlignment="1">
      <alignment horizontal="left" indent="2"/>
    </xf>
    <xf numFmtId="3" fontId="1" fillId="0" borderId="0" xfId="1" applyNumberFormat="1" applyFont="1" applyAlignment="1">
      <alignment wrapText="1"/>
    </xf>
    <xf numFmtId="166" fontId="1" fillId="0" borderId="0" xfId="1" applyNumberFormat="1" applyFont="1" applyAlignment="1">
      <alignment wrapText="1"/>
    </xf>
    <xf numFmtId="166" fontId="1" fillId="2" borderId="0" xfId="1" applyNumberFormat="1" applyFont="1" applyFill="1" applyAlignment="1">
      <alignment wrapText="1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indent="2"/>
    </xf>
    <xf numFmtId="3" fontId="3" fillId="0" borderId="0" xfId="1" applyNumberFormat="1" applyFont="1" applyAlignment="1">
      <alignment wrapText="1"/>
    </xf>
    <xf numFmtId="166" fontId="3" fillId="0" borderId="0" xfId="1" applyNumberFormat="1" applyFont="1" applyAlignment="1">
      <alignment wrapText="1"/>
    </xf>
    <xf numFmtId="166" fontId="3" fillId="2" borderId="0" xfId="1" applyNumberFormat="1" applyFont="1" applyFill="1" applyAlignment="1">
      <alignment wrapText="1"/>
    </xf>
    <xf numFmtId="3" fontId="1" fillId="0" borderId="0" xfId="1" applyNumberFormat="1" applyFont="1" applyAlignment="1">
      <alignment horizontal="right" wrapText="1" indent="2"/>
    </xf>
    <xf numFmtId="3" fontId="3" fillId="0" borderId="0" xfId="1" applyNumberFormat="1" applyFont="1" applyAlignment="1">
      <alignment horizontal="left" indent="2"/>
    </xf>
    <xf numFmtId="3" fontId="3" fillId="2" borderId="0" xfId="1" applyNumberFormat="1" applyFont="1" applyFill="1" applyAlignment="1">
      <alignment horizontal="left" indent="2"/>
    </xf>
    <xf numFmtId="0" fontId="14" fillId="0" borderId="0" xfId="1" applyFont="1" applyAlignment="1">
      <alignment horizontal="left"/>
    </xf>
    <xf numFmtId="0" fontId="19" fillId="0" borderId="0" xfId="1" applyFont="1" applyAlignment="1">
      <alignment horizontal="left" indent="2"/>
    </xf>
    <xf numFmtId="3" fontId="1" fillId="2" borderId="0" xfId="1" applyNumberFormat="1" applyFont="1" applyFill="1" applyAlignment="1">
      <alignment wrapText="1"/>
    </xf>
    <xf numFmtId="0" fontId="14" fillId="0" borderId="0" xfId="1" applyFont="1" applyAlignment="1">
      <alignment horizontal="left" indent="2"/>
    </xf>
    <xf numFmtId="0" fontId="2" fillId="0" borderId="0" xfId="1" applyFont="1" applyAlignment="1">
      <alignment horizontal="left" indent="2"/>
    </xf>
    <xf numFmtId="0" fontId="8" fillId="0" borderId="0" xfId="1" applyFont="1" applyAlignment="1">
      <alignment horizontal="left" wrapText="1" indent="2"/>
    </xf>
    <xf numFmtId="3" fontId="8" fillId="0" borderId="0" xfId="1" applyNumberFormat="1" applyFont="1" applyAlignment="1">
      <alignment wrapText="1"/>
    </xf>
    <xf numFmtId="166" fontId="8" fillId="0" borderId="0" xfId="1" applyNumberFormat="1" applyFont="1" applyAlignment="1">
      <alignment wrapText="1"/>
    </xf>
    <xf numFmtId="166" fontId="8" fillId="2" borderId="0" xfId="1" applyNumberFormat="1" applyFont="1" applyFill="1" applyAlignment="1">
      <alignment wrapText="1"/>
    </xf>
    <xf numFmtId="166" fontId="7" fillId="0" borderId="0" xfId="1" applyNumberFormat="1" applyFont="1" applyAlignment="1">
      <alignment wrapText="1"/>
    </xf>
    <xf numFmtId="166" fontId="7" fillId="2" borderId="0" xfId="1" applyNumberFormat="1" applyFont="1" applyFill="1" applyAlignment="1">
      <alignment wrapText="1"/>
    </xf>
    <xf numFmtId="169" fontId="1" fillId="0" borderId="0" xfId="1" applyNumberFormat="1" applyFont="1"/>
    <xf numFmtId="169" fontId="1" fillId="2" borderId="0" xfId="1" applyNumberFormat="1" applyFont="1" applyFill="1"/>
    <xf numFmtId="168" fontId="1" fillId="0" borderId="0" xfId="1" applyNumberFormat="1" applyFont="1"/>
    <xf numFmtId="168" fontId="1" fillId="2" borderId="0" xfId="1" applyNumberFormat="1" applyFont="1" applyFill="1"/>
    <xf numFmtId="0" fontId="3" fillId="0" borderId="0" xfId="1" applyFont="1" applyAlignment="1">
      <alignment wrapText="1"/>
    </xf>
    <xf numFmtId="0" fontId="1" fillId="0" borderId="0" xfId="1" applyFont="1" applyAlignment="1">
      <alignment wrapText="1"/>
    </xf>
    <xf numFmtId="0" fontId="3" fillId="0" borderId="1" xfId="1" applyFont="1" applyBorder="1"/>
    <xf numFmtId="0" fontId="3" fillId="0" borderId="1" xfId="1" applyFont="1" applyBorder="1" applyAlignment="1">
      <alignment wrapText="1"/>
    </xf>
    <xf numFmtId="0" fontId="1" fillId="0" borderId="0" xfId="1" quotePrefix="1" applyFont="1" applyAlignment="1">
      <alignment wrapText="1"/>
    </xf>
    <xf numFmtId="0" fontId="6" fillId="0" borderId="0" xfId="1" applyFont="1" applyAlignment="1">
      <alignment vertical="top"/>
    </xf>
    <xf numFmtId="0" fontId="3" fillId="0" borderId="0" xfId="1" applyFont="1" applyAlignment="1">
      <alignment horizontal="right" vertical="top" wrapText="1"/>
    </xf>
    <xf numFmtId="0" fontId="1" fillId="0" borderId="0" xfId="1" applyFont="1" applyAlignment="1">
      <alignment vertical="top"/>
    </xf>
    <xf numFmtId="3" fontId="1" fillId="0" borderId="0" xfId="1" applyNumberFormat="1" applyFont="1" applyAlignment="1">
      <alignment vertical="top"/>
    </xf>
    <xf numFmtId="0" fontId="3" fillId="0" borderId="0" xfId="1" applyFont="1" applyAlignment="1">
      <alignment horizontal="left" vertical="top" wrapText="1"/>
    </xf>
    <xf numFmtId="14" fontId="10" fillId="0" borderId="0" xfId="1" applyNumberFormat="1" applyFont="1" applyAlignment="1">
      <alignment horizontal="left" vertical="top"/>
    </xf>
    <xf numFmtId="165" fontId="10" fillId="0" borderId="0" xfId="1" applyNumberFormat="1" applyFont="1" applyAlignment="1">
      <alignment horizontal="left" vertical="top"/>
    </xf>
    <xf numFmtId="0" fontId="13" fillId="0" borderId="0" xfId="1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6" fillId="0" borderId="1" xfId="1" applyFont="1" applyBorder="1" applyAlignment="1">
      <alignment vertical="top"/>
    </xf>
    <xf numFmtId="0" fontId="3" fillId="0" borderId="1" xfId="1" applyFont="1" applyBorder="1" applyAlignment="1">
      <alignment horizontal="right" vertical="top" wrapText="1"/>
    </xf>
    <xf numFmtId="0" fontId="1" fillId="0" borderId="1" xfId="1" applyFont="1" applyBorder="1" applyAlignment="1">
      <alignment vertical="top"/>
    </xf>
    <xf numFmtId="0" fontId="3" fillId="0" borderId="1" xfId="1" applyFont="1" applyBorder="1" applyAlignment="1">
      <alignment vertical="top"/>
    </xf>
    <xf numFmtId="0" fontId="1" fillId="0" borderId="0" xfId="1" applyFont="1" applyAlignment="1">
      <alignment horizontal="left" vertical="top"/>
    </xf>
    <xf numFmtId="166" fontId="1" fillId="0" borderId="0" xfId="1" applyNumberFormat="1" applyFont="1" applyAlignment="1">
      <alignment vertical="top"/>
    </xf>
    <xf numFmtId="1" fontId="1" fillId="0" borderId="0" xfId="1" applyNumberFormat="1" applyFont="1" applyAlignment="1">
      <alignment vertical="top"/>
    </xf>
    <xf numFmtId="1" fontId="1" fillId="0" borderId="0" xfId="1" applyNumberFormat="1" applyFont="1" applyAlignment="1">
      <alignment wrapText="1"/>
    </xf>
    <xf numFmtId="1" fontId="1" fillId="2" borderId="0" xfId="1" applyNumberFormat="1" applyFont="1" applyFill="1" applyAlignment="1">
      <alignment wrapText="1"/>
    </xf>
    <xf numFmtId="170" fontId="1" fillId="0" borderId="0" xfId="1" applyNumberFormat="1" applyFont="1" applyAlignment="1">
      <alignment wrapText="1"/>
    </xf>
    <xf numFmtId="170" fontId="1" fillId="2" borderId="0" xfId="1" applyNumberFormat="1" applyFont="1" applyFill="1" applyAlignment="1">
      <alignment wrapText="1"/>
    </xf>
    <xf numFmtId="4" fontId="1" fillId="0" borderId="0" xfId="1" applyNumberFormat="1" applyFont="1" applyAlignment="1">
      <alignment horizontal="right" vertical="top" wrapText="1"/>
    </xf>
    <xf numFmtId="4" fontId="1" fillId="0" borderId="0" xfId="1" applyNumberFormat="1" applyFont="1" applyAlignment="1">
      <alignment wrapText="1"/>
    </xf>
    <xf numFmtId="4" fontId="1" fillId="2" borderId="0" xfId="1" applyNumberFormat="1" applyFont="1" applyFill="1" applyAlignment="1">
      <alignment wrapText="1"/>
    </xf>
    <xf numFmtId="168" fontId="1" fillId="0" borderId="0" xfId="1" applyNumberFormat="1" applyFont="1" applyAlignment="1">
      <alignment vertical="top"/>
    </xf>
    <xf numFmtId="3" fontId="1" fillId="0" borderId="0" xfId="1" applyNumberFormat="1" applyFont="1" applyAlignment="1">
      <alignment horizontal="right" vertical="top" wrapText="1"/>
    </xf>
    <xf numFmtId="170" fontId="1" fillId="0" borderId="0" xfId="1" applyNumberFormat="1" applyFont="1" applyAlignment="1">
      <alignment horizontal="right" vertical="top" wrapText="1"/>
    </xf>
    <xf numFmtId="0" fontId="1" fillId="0" borderId="0" xfId="1" applyFont="1" applyAlignment="1">
      <alignment horizontal="left"/>
    </xf>
    <xf numFmtId="3" fontId="1" fillId="0" borderId="0" xfId="2" applyNumberFormat="1" applyFont="1" applyFill="1" applyBorder="1" applyAlignment="1" applyProtection="1">
      <alignment horizontal="right" wrapText="1"/>
    </xf>
    <xf numFmtId="170" fontId="8" fillId="0" borderId="0" xfId="1" applyNumberFormat="1" applyFont="1" applyAlignment="1">
      <alignment wrapText="1"/>
    </xf>
    <xf numFmtId="2" fontId="1" fillId="0" borderId="0" xfId="1" applyNumberFormat="1" applyFont="1" applyAlignment="1">
      <alignment vertical="top"/>
    </xf>
    <xf numFmtId="4" fontId="8" fillId="0" borderId="0" xfId="1" applyNumberFormat="1" applyFont="1" applyAlignment="1">
      <alignment wrapText="1"/>
    </xf>
    <xf numFmtId="170" fontId="8" fillId="0" borderId="0" xfId="1" applyNumberFormat="1" applyFont="1" applyAlignment="1">
      <alignment horizontal="right" vertical="top" wrapText="1"/>
    </xf>
    <xf numFmtId="3" fontId="8" fillId="0" borderId="0" xfId="1" applyNumberFormat="1" applyFont="1" applyAlignment="1">
      <alignment horizontal="right" wrapText="1"/>
    </xf>
    <xf numFmtId="171" fontId="1" fillId="0" borderId="0" xfId="1" applyNumberFormat="1" applyFont="1" applyAlignment="1">
      <alignment wrapText="1"/>
    </xf>
    <xf numFmtId="171" fontId="1" fillId="2" borderId="0" xfId="1" applyNumberFormat="1" applyFont="1" applyFill="1" applyAlignment="1">
      <alignment wrapText="1"/>
    </xf>
    <xf numFmtId="0" fontId="3" fillId="0" borderId="2" xfId="1" applyFont="1" applyBorder="1" applyAlignment="1">
      <alignment horizontal="left" vertical="top"/>
    </xf>
    <xf numFmtId="1" fontId="1" fillId="0" borderId="0" xfId="1" applyNumberFormat="1" applyFont="1"/>
    <xf numFmtId="1" fontId="1" fillId="2" borderId="0" xfId="1" applyNumberFormat="1" applyFont="1" applyFill="1"/>
    <xf numFmtId="3" fontId="1" fillId="2" borderId="0" xfId="1" applyNumberFormat="1" applyFont="1" applyFill="1"/>
    <xf numFmtId="1" fontId="8" fillId="0" borderId="0" xfId="1" applyNumberFormat="1" applyFont="1"/>
    <xf numFmtId="170" fontId="8" fillId="2" borderId="0" xfId="1" applyNumberFormat="1" applyFont="1" applyFill="1" applyAlignment="1">
      <alignment wrapText="1"/>
    </xf>
    <xf numFmtId="3" fontId="8" fillId="2" borderId="0" xfId="1" applyNumberFormat="1" applyFont="1" applyFill="1" applyAlignment="1">
      <alignment wrapText="1"/>
    </xf>
    <xf numFmtId="9" fontId="1" fillId="0" borderId="0" xfId="1" applyNumberFormat="1" applyFont="1"/>
    <xf numFmtId="167" fontId="1" fillId="0" borderId="0" xfId="1" applyNumberFormat="1" applyFont="1"/>
    <xf numFmtId="4" fontId="3" fillId="0" borderId="1" xfId="1" applyNumberFormat="1" applyFont="1" applyBorder="1"/>
    <xf numFmtId="170" fontId="1" fillId="0" borderId="0" xfId="1" applyNumberFormat="1" applyFont="1"/>
    <xf numFmtId="4" fontId="1" fillId="0" borderId="0" xfId="1" applyNumberFormat="1" applyFont="1" applyAlignment="1">
      <alignment horizontal="right" indent="1"/>
    </xf>
    <xf numFmtId="172" fontId="1" fillId="0" borderId="0" xfId="1" applyNumberFormat="1" applyFont="1"/>
    <xf numFmtId="4" fontId="1" fillId="2" borderId="0" xfId="1" applyNumberFormat="1" applyFont="1" applyFill="1"/>
    <xf numFmtId="3" fontId="1" fillId="0" borderId="0" xfId="1" quotePrefix="1" applyNumberFormat="1" applyFont="1" applyAlignment="1">
      <alignment horizontal="right"/>
    </xf>
    <xf numFmtId="4" fontId="1" fillId="0" borderId="0" xfId="3" applyNumberFormat="1" applyFont="1" applyAlignment="1">
      <alignment horizontal="right"/>
    </xf>
    <xf numFmtId="4" fontId="1" fillId="0" borderId="0" xfId="3" applyNumberFormat="1" applyFont="1"/>
    <xf numFmtId="4" fontId="1" fillId="0" borderId="0" xfId="1" applyNumberFormat="1" applyFont="1" applyAlignment="1">
      <alignment vertical="top"/>
    </xf>
    <xf numFmtId="169" fontId="3" fillId="0" borderId="0" xfId="1" applyNumberFormat="1" applyFont="1"/>
    <xf numFmtId="0" fontId="6" fillId="0" borderId="0" xfId="1" applyFont="1" applyAlignment="1">
      <alignment horizontal="left" wrapText="1" indent="2"/>
    </xf>
    <xf numFmtId="164" fontId="1" fillId="0" borderId="0" xfId="1" applyNumberFormat="1" applyFont="1" applyAlignment="1">
      <alignment horizontal="left" indent="2"/>
    </xf>
    <xf numFmtId="165" fontId="1" fillId="0" borderId="0" xfId="1" applyNumberFormat="1" applyFont="1" applyAlignment="1">
      <alignment horizontal="left" indent="2"/>
    </xf>
    <xf numFmtId="0" fontId="3" fillId="0" borderId="0" xfId="1" applyFont="1" applyAlignment="1">
      <alignment horizontal="right" wrapText="1"/>
    </xf>
    <xf numFmtId="166" fontId="1" fillId="4" borderId="0" xfId="1" applyNumberFormat="1" applyFont="1" applyFill="1"/>
    <xf numFmtId="170" fontId="1" fillId="4" borderId="0" xfId="1" applyNumberFormat="1" applyFont="1" applyFill="1" applyAlignment="1">
      <alignment wrapText="1"/>
    </xf>
    <xf numFmtId="0" fontId="3" fillId="0" borderId="0" xfId="1" applyFont="1" applyAlignment="1">
      <alignment horizontal="left" wrapText="1"/>
    </xf>
    <xf numFmtId="3" fontId="3" fillId="0" borderId="0" xfId="1" applyNumberFormat="1" applyFont="1" applyAlignment="1">
      <alignment horizontal="left" wrapText="1" indent="2"/>
    </xf>
    <xf numFmtId="3" fontId="1" fillId="0" borderId="0" xfId="1" applyNumberFormat="1" applyFont="1" applyAlignment="1">
      <alignment horizontal="left" wrapText="1" indent="2"/>
    </xf>
    <xf numFmtId="164" fontId="1" fillId="0" borderId="0" xfId="1" applyNumberFormat="1" applyFont="1" applyAlignment="1">
      <alignment horizontal="left" wrapText="1"/>
    </xf>
    <xf numFmtId="165" fontId="1" fillId="0" borderId="0" xfId="1" applyNumberFormat="1" applyFont="1" applyAlignment="1">
      <alignment horizontal="left" wrapText="1"/>
    </xf>
    <xf numFmtId="0" fontId="1" fillId="0" borderId="0" xfId="1" applyFont="1" applyAlignment="1">
      <alignment horizontal="left" wrapText="1"/>
    </xf>
    <xf numFmtId="0" fontId="1" fillId="0" borderId="1" xfId="1" applyFont="1" applyBorder="1" applyAlignment="1">
      <alignment horizontal="left" wrapText="1" indent="2"/>
    </xf>
    <xf numFmtId="169" fontId="1" fillId="0" borderId="0" xfId="1" applyNumberFormat="1" applyFont="1" applyAlignment="1">
      <alignment horizontal="right" vertical="center"/>
    </xf>
    <xf numFmtId="3" fontId="1" fillId="0" borderId="0" xfId="1" applyNumberFormat="1" applyFont="1" applyAlignment="1">
      <alignment horizontal="right" vertical="center"/>
    </xf>
    <xf numFmtId="166" fontId="1" fillId="0" borderId="0" xfId="1" applyNumberFormat="1" applyFont="1" applyAlignment="1">
      <alignment horizontal="right" vertical="center"/>
    </xf>
    <xf numFmtId="166" fontId="1" fillId="2" borderId="0" xfId="1" applyNumberFormat="1" applyFont="1" applyFill="1" applyAlignment="1">
      <alignment horizontal="right" vertical="center"/>
    </xf>
    <xf numFmtId="166" fontId="3" fillId="0" borderId="0" xfId="1" applyNumberFormat="1" applyFont="1" applyAlignment="1">
      <alignment horizontal="left" wrapText="1" indent="2"/>
    </xf>
    <xf numFmtId="174" fontId="20" fillId="0" borderId="0" xfId="4" applyNumberFormat="1" applyFont="1" applyFill="1" applyBorder="1" applyAlignment="1">
      <alignment horizontal="right"/>
    </xf>
    <xf numFmtId="174" fontId="20" fillId="4" borderId="0" xfId="4" applyNumberFormat="1" applyFont="1" applyFill="1" applyBorder="1" applyAlignment="1">
      <alignment horizontal="right"/>
    </xf>
    <xf numFmtId="0" fontId="21" fillId="0" borderId="0" xfId="1" applyFont="1" applyAlignment="1">
      <alignment horizontal="left" wrapText="1"/>
    </xf>
    <xf numFmtId="164" fontId="1" fillId="0" borderId="0" xfId="1" applyNumberFormat="1" applyFont="1" applyAlignment="1">
      <alignment horizontal="left" vertical="top" wrapText="1"/>
    </xf>
    <xf numFmtId="165" fontId="1" fillId="0" borderId="0" xfId="1" applyNumberFormat="1" applyFont="1" applyAlignment="1">
      <alignment horizontal="left" vertical="top" wrapText="1"/>
    </xf>
    <xf numFmtId="0" fontId="1" fillId="0" borderId="0" xfId="1" applyFont="1" applyAlignment="1">
      <alignment horizontal="left" vertical="top" wrapText="1"/>
    </xf>
    <xf numFmtId="2" fontId="1" fillId="0" borderId="0" xfId="1" applyNumberFormat="1" applyFont="1" applyAlignment="1">
      <alignment horizontal="right" vertical="top" wrapText="1"/>
    </xf>
    <xf numFmtId="0" fontId="22" fillId="0" borderId="0" xfId="1" applyFont="1" applyAlignment="1">
      <alignment horizontal="left" vertical="top" wrapText="1"/>
    </xf>
    <xf numFmtId="167" fontId="1" fillId="0" borderId="0" xfId="1" applyNumberFormat="1" applyFont="1" applyAlignment="1">
      <alignment horizontal="right" vertical="top" wrapText="1"/>
    </xf>
    <xf numFmtId="4" fontId="3" fillId="0" borderId="0" xfId="1" applyNumberFormat="1" applyFont="1" applyAlignment="1">
      <alignment wrapText="1"/>
    </xf>
    <xf numFmtId="0" fontId="6" fillId="0" borderId="0" xfId="1" applyFont="1" applyAlignment="1">
      <alignment horizontal="left" vertical="top"/>
    </xf>
    <xf numFmtId="4" fontId="1" fillId="0" borderId="0" xfId="1" applyNumberFormat="1" applyFont="1" applyAlignment="1">
      <alignment vertical="top" wrapText="1"/>
    </xf>
    <xf numFmtId="170" fontId="1" fillId="0" borderId="0" xfId="1" applyNumberFormat="1" applyFont="1" applyAlignment="1">
      <alignment vertical="top"/>
    </xf>
    <xf numFmtId="170" fontId="1" fillId="0" borderId="0" xfId="1" applyNumberFormat="1" applyFont="1" applyAlignment="1">
      <alignment vertical="top" wrapText="1"/>
    </xf>
    <xf numFmtId="166" fontId="6" fillId="0" borderId="0" xfId="1" applyNumberFormat="1" applyFont="1" applyAlignment="1">
      <alignment wrapText="1"/>
    </xf>
    <xf numFmtId="167" fontId="1" fillId="0" borderId="0" xfId="2" applyNumberFormat="1" applyFont="1" applyFill="1" applyBorder="1" applyAlignment="1" applyProtection="1">
      <alignment horizontal="right" vertical="top" wrapText="1"/>
    </xf>
    <xf numFmtId="0" fontId="9" fillId="0" borderId="0" xfId="1" applyFont="1" applyAlignment="1">
      <alignment horizontal="left" wrapText="1"/>
    </xf>
    <xf numFmtId="0" fontId="3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2" xfId="1" applyFont="1" applyBorder="1" applyAlignment="1">
      <alignment horizontal="right" vertical="top"/>
    </xf>
    <xf numFmtId="170" fontId="3" fillId="0" borderId="0" xfId="1" applyNumberFormat="1" applyFont="1" applyAlignment="1">
      <alignment wrapText="1"/>
    </xf>
    <xf numFmtId="0" fontId="3" fillId="0" borderId="4" xfId="1" applyFont="1" applyBorder="1"/>
    <xf numFmtId="3" fontId="1" fillId="2" borderId="0" xfId="1" applyNumberFormat="1" applyFont="1" applyFill="1" applyAlignment="1">
      <alignment horizontal="right" wrapText="1" indent="2"/>
    </xf>
    <xf numFmtId="3" fontId="3" fillId="0" borderId="0" xfId="1" applyNumberFormat="1" applyFont="1" applyAlignment="1">
      <alignment horizontal="right" vertical="center" wrapText="1"/>
    </xf>
    <xf numFmtId="166" fontId="3" fillId="0" borderId="0" xfId="1" applyNumberFormat="1" applyFont="1" applyAlignment="1">
      <alignment horizontal="right" vertical="center" wrapText="1"/>
    </xf>
    <xf numFmtId="166" fontId="3" fillId="2" borderId="0" xfId="1" applyNumberFormat="1" applyFont="1" applyFill="1" applyAlignment="1">
      <alignment horizontal="right" vertical="center" wrapText="1"/>
    </xf>
    <xf numFmtId="166" fontId="1" fillId="0" borderId="0" xfId="1" applyNumberFormat="1" applyFont="1" applyAlignment="1">
      <alignment horizontal="left" wrapText="1" indent="2"/>
    </xf>
    <xf numFmtId="166" fontId="1" fillId="2" borderId="0" xfId="1" applyNumberFormat="1" applyFont="1" applyFill="1" applyAlignment="1">
      <alignment horizontal="left" wrapText="1" indent="2"/>
    </xf>
    <xf numFmtId="3" fontId="1" fillId="2" borderId="0" xfId="1" applyNumberFormat="1" applyFont="1" applyFill="1" applyAlignment="1">
      <alignment horizontal="left" wrapText="1" indent="2"/>
    </xf>
    <xf numFmtId="169" fontId="3" fillId="0" borderId="0" xfId="1" applyNumberFormat="1" applyFont="1" applyAlignment="1">
      <alignment horizontal="right" vertical="center"/>
    </xf>
    <xf numFmtId="166" fontId="3" fillId="0" borderId="0" xfId="1" applyNumberFormat="1" applyFont="1" applyAlignment="1">
      <alignment horizontal="right" vertical="center"/>
    </xf>
    <xf numFmtId="166" fontId="3" fillId="2" borderId="0" xfId="1" applyNumberFormat="1" applyFont="1" applyFill="1" applyAlignment="1">
      <alignment horizontal="right" vertical="center"/>
    </xf>
    <xf numFmtId="166" fontId="1" fillId="0" borderId="0" xfId="1" applyNumberFormat="1" applyFont="1" applyAlignment="1">
      <alignment horizontal="right" vertical="center" wrapText="1"/>
    </xf>
    <xf numFmtId="166" fontId="1" fillId="2" borderId="0" xfId="1" applyNumberFormat="1" applyFont="1" applyFill="1" applyAlignment="1">
      <alignment horizontal="right" vertical="center" wrapText="1"/>
    </xf>
    <xf numFmtId="172" fontId="1" fillId="0" borderId="0" xfId="1" applyNumberFormat="1" applyFont="1" applyAlignment="1">
      <alignment horizontal="left" wrapText="1" indent="2"/>
    </xf>
    <xf numFmtId="166" fontId="3" fillId="4" borderId="0" xfId="1" applyNumberFormat="1" applyFont="1" applyFill="1"/>
    <xf numFmtId="0" fontId="5" fillId="0" borderId="4" xfId="1" applyFont="1" applyBorder="1"/>
    <xf numFmtId="0" fontId="3" fillId="0" borderId="4" xfId="1" applyFont="1" applyBorder="1" applyAlignment="1">
      <alignment horizontal="left" indent="2"/>
    </xf>
    <xf numFmtId="3" fontId="3" fillId="0" borderId="4" xfId="1" applyNumberFormat="1" applyFont="1" applyBorder="1"/>
    <xf numFmtId="166" fontId="17" fillId="0" borderId="0" xfId="1" applyNumberFormat="1" applyFont="1" applyAlignment="1">
      <alignment horizontal="right" wrapText="1"/>
    </xf>
    <xf numFmtId="166" fontId="17" fillId="0" borderId="0" xfId="2" applyNumberFormat="1" applyFont="1" applyFill="1" applyBorder="1" applyAlignment="1" applyProtection="1">
      <alignment horizontal="right" wrapText="1"/>
    </xf>
    <xf numFmtId="166" fontId="17" fillId="0" borderId="0" xfId="1" applyNumberFormat="1" applyFont="1"/>
    <xf numFmtId="166" fontId="8" fillId="0" borderId="0" xfId="1" applyNumberFormat="1" applyFont="1"/>
    <xf numFmtId="166" fontId="8" fillId="0" borderId="0" xfId="1" applyNumberFormat="1" applyFont="1" applyAlignment="1">
      <alignment horizontal="right"/>
    </xf>
    <xf numFmtId="166" fontId="18" fillId="0" borderId="0" xfId="1" applyNumberFormat="1" applyFont="1" applyAlignment="1">
      <alignment horizontal="right"/>
    </xf>
    <xf numFmtId="166" fontId="7" fillId="0" borderId="0" xfId="1" applyNumberFormat="1" applyFont="1"/>
    <xf numFmtId="166" fontId="7" fillId="0" borderId="0" xfId="1" applyNumberFormat="1" applyFont="1" applyAlignment="1">
      <alignment horizontal="right" wrapText="1"/>
    </xf>
    <xf numFmtId="166" fontId="7" fillId="0" borderId="0" xfId="1" applyNumberFormat="1" applyFont="1" applyAlignment="1">
      <alignment horizontal="right"/>
    </xf>
    <xf numFmtId="175" fontId="3" fillId="0" borderId="0" xfId="1" applyNumberFormat="1" applyFont="1" applyAlignment="1">
      <alignment horizontal="right" wrapText="1"/>
    </xf>
    <xf numFmtId="175" fontId="3" fillId="0" borderId="0" xfId="1" applyNumberFormat="1" applyFont="1" applyAlignment="1">
      <alignment horizontal="left" indent="2"/>
    </xf>
    <xf numFmtId="166" fontId="1" fillId="0" borderId="0" xfId="1" applyNumberFormat="1" applyFont="1" applyAlignment="1">
      <alignment horizontal="right" vertical="top"/>
    </xf>
    <xf numFmtId="166" fontId="8" fillId="0" borderId="0" xfId="1" applyNumberFormat="1" applyFont="1" applyAlignment="1">
      <alignment horizontal="right" vertical="top" wrapText="1"/>
    </xf>
    <xf numFmtId="166" fontId="1" fillId="0" borderId="0" xfId="1" applyNumberFormat="1" applyFont="1" applyAlignment="1">
      <alignment horizontal="right" vertical="top" wrapText="1"/>
    </xf>
    <xf numFmtId="171" fontId="8" fillId="0" borderId="0" xfId="1" applyNumberFormat="1" applyFont="1" applyAlignment="1">
      <alignment horizontal="right" vertical="top" wrapText="1"/>
    </xf>
    <xf numFmtId="171" fontId="8" fillId="0" borderId="0" xfId="1" applyNumberFormat="1" applyFont="1" applyAlignment="1">
      <alignment wrapText="1"/>
    </xf>
    <xf numFmtId="0" fontId="12" fillId="0" borderId="0" xfId="1" applyFont="1"/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7" fillId="0" borderId="1" xfId="1" applyFont="1" applyBorder="1" applyAlignment="1">
      <alignment horizontal="right"/>
    </xf>
    <xf numFmtId="0" fontId="3" fillId="2" borderId="0" xfId="1" applyFont="1" applyFill="1"/>
    <xf numFmtId="0" fontId="1" fillId="2" borderId="0" xfId="1" applyFont="1" applyFill="1"/>
    <xf numFmtId="0" fontId="1" fillId="2" borderId="0" xfId="1" applyFont="1" applyFill="1" applyAlignment="1">
      <alignment horizontal="left" indent="2"/>
    </xf>
    <xf numFmtId="0" fontId="8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3" fillId="0" borderId="1" xfId="1" applyFont="1" applyBorder="1" applyAlignment="1">
      <alignment horizontal="right" vertical="top"/>
    </xf>
    <xf numFmtId="0" fontId="1" fillId="0" borderId="0" xfId="1" applyFont="1" applyAlignment="1">
      <alignment horizontal="right" vertical="top" wrapText="1"/>
    </xf>
    <xf numFmtId="0" fontId="1" fillId="2" borderId="0" xfId="1" applyFont="1" applyFill="1" applyAlignment="1">
      <alignment horizontal="left" vertical="top"/>
    </xf>
    <xf numFmtId="0" fontId="1" fillId="2" borderId="0" xfId="1" applyFont="1" applyFill="1" applyAlignment="1">
      <alignment vertical="top"/>
    </xf>
    <xf numFmtId="0" fontId="3" fillId="0" borderId="1" xfId="1" applyFont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1" fillId="4" borderId="0" xfId="1" applyFont="1" applyFill="1"/>
    <xf numFmtId="0" fontId="7" fillId="2" borderId="0" xfId="1" applyFont="1" applyFill="1"/>
    <xf numFmtId="0" fontId="1" fillId="5" borderId="0" xfId="1" applyFont="1" applyFill="1" applyAlignment="1">
      <alignment horizontal="center"/>
    </xf>
    <xf numFmtId="0" fontId="1" fillId="5" borderId="0" xfId="1" applyFont="1" applyFill="1"/>
    <xf numFmtId="0" fontId="3" fillId="0" borderId="3" xfId="1" applyFont="1" applyBorder="1" applyAlignment="1">
      <alignment horizontal="right"/>
    </xf>
    <xf numFmtId="0" fontId="3" fillId="4" borderId="1" xfId="1" applyFont="1" applyFill="1" applyBorder="1" applyAlignment="1">
      <alignment horizontal="right"/>
    </xf>
    <xf numFmtId="166" fontId="15" fillId="0" borderId="0" xfId="1" applyNumberFormat="1" applyFont="1"/>
    <xf numFmtId="168" fontId="1" fillId="0" borderId="0" xfId="2" applyNumberFormat="1" applyFont="1" applyFill="1" applyBorder="1" applyAlignment="1" applyProtection="1"/>
    <xf numFmtId="166" fontId="1" fillId="0" borderId="0" xfId="1" quotePrefix="1" applyNumberFormat="1" applyFont="1" applyAlignment="1">
      <alignment horizontal="right"/>
    </xf>
    <xf numFmtId="166" fontId="1" fillId="0" borderId="0" xfId="2" applyNumberFormat="1" applyFont="1" applyFill="1" applyBorder="1" applyAlignment="1" applyProtection="1"/>
    <xf numFmtId="0" fontId="3" fillId="0" borderId="4" xfId="1" applyFont="1" applyBorder="1" applyAlignment="1">
      <alignment horizontal="right"/>
    </xf>
    <xf numFmtId="0" fontId="3" fillId="4" borderId="4" xfId="1" applyFont="1" applyFill="1" applyBorder="1" applyAlignment="1">
      <alignment horizontal="right"/>
    </xf>
    <xf numFmtId="166" fontId="1" fillId="0" borderId="0" xfId="1" applyNumberFormat="1" applyFont="1" applyAlignment="1">
      <alignment horizontal="right" wrapText="1"/>
    </xf>
    <xf numFmtId="170" fontId="1" fillId="0" borderId="0" xfId="1" applyNumberFormat="1" applyFont="1" applyAlignment="1">
      <alignment horizontal="left" indent="2"/>
    </xf>
    <xf numFmtId="170" fontId="1" fillId="0" borderId="0" xfId="1" applyNumberFormat="1" applyFont="1" applyAlignment="1">
      <alignment horizontal="right" wrapText="1"/>
    </xf>
    <xf numFmtId="2" fontId="1" fillId="0" borderId="0" xfId="1" applyNumberFormat="1" applyFont="1" applyAlignment="1">
      <alignment horizontal="left" indent="2"/>
    </xf>
    <xf numFmtId="0" fontId="3" fillId="0" borderId="0" xfId="1" applyFont="1" applyAlignment="1">
      <alignment horizontal="center"/>
    </xf>
    <xf numFmtId="0" fontId="1" fillId="2" borderId="0" xfId="1" applyFont="1" applyFill="1" applyAlignment="1">
      <alignment horizontal="left" wrapText="1" indent="2"/>
    </xf>
    <xf numFmtId="174" fontId="1" fillId="0" borderId="0" xfId="1" applyNumberFormat="1" applyFont="1" applyAlignment="1">
      <alignment horizontal="right" vertical="center"/>
    </xf>
    <xf numFmtId="174" fontId="1" fillId="0" borderId="0" xfId="1" applyNumberFormat="1" applyFont="1" applyAlignment="1">
      <alignment horizontal="right" vertical="center" wrapText="1"/>
    </xf>
    <xf numFmtId="174" fontId="3" fillId="0" borderId="0" xfId="1" applyNumberFormat="1" applyFont="1" applyAlignment="1">
      <alignment horizontal="right" vertical="center" wrapText="1"/>
    </xf>
    <xf numFmtId="3" fontId="20" fillId="0" borderId="0" xfId="4" applyNumberFormat="1" applyFont="1" applyFill="1" applyBorder="1" applyAlignment="1">
      <alignment horizontal="right"/>
    </xf>
    <xf numFmtId="0" fontId="3" fillId="0" borderId="0" xfId="1" applyFont="1" applyAlignment="1">
      <alignment horizontal="right" vertical="top"/>
    </xf>
    <xf numFmtId="166" fontId="1" fillId="0" borderId="0" xfId="1" applyNumberFormat="1" applyFont="1" applyAlignment="1">
      <alignment vertical="top" wrapText="1"/>
    </xf>
    <xf numFmtId="166" fontId="6" fillId="0" borderId="0" xfId="1" applyNumberFormat="1" applyFont="1" applyAlignment="1">
      <alignment vertical="top"/>
    </xf>
    <xf numFmtId="166" fontId="6" fillId="0" borderId="0" xfId="1" applyNumberFormat="1" applyFont="1" applyAlignment="1">
      <alignment vertical="top" wrapText="1"/>
    </xf>
    <xf numFmtId="171" fontId="1" fillId="0" borderId="0" xfId="1" applyNumberFormat="1" applyFont="1" applyAlignment="1">
      <alignment horizontal="right" vertical="top" wrapText="1"/>
    </xf>
    <xf numFmtId="171" fontId="1" fillId="0" borderId="0" xfId="1" applyNumberFormat="1" applyFont="1" applyAlignment="1">
      <alignment vertical="top" wrapText="1"/>
    </xf>
    <xf numFmtId="0" fontId="3" fillId="0" borderId="5" xfId="1" applyFont="1" applyBorder="1" applyAlignment="1">
      <alignment horizontal="right"/>
    </xf>
    <xf numFmtId="0" fontId="3" fillId="4" borderId="5" xfId="1" applyFont="1" applyFill="1" applyBorder="1" applyAlignment="1">
      <alignment horizontal="right"/>
    </xf>
    <xf numFmtId="166" fontId="1" fillId="0" borderId="0" xfId="5" applyNumberFormat="1" applyFont="1" applyAlignment="1">
      <alignment horizontal="right"/>
    </xf>
    <xf numFmtId="170" fontId="1" fillId="0" borderId="0" xfId="5" applyNumberFormat="1" applyFont="1" applyAlignment="1">
      <alignment horizontal="right"/>
    </xf>
    <xf numFmtId="166" fontId="1" fillId="0" borderId="0" xfId="3" applyNumberFormat="1" applyFont="1" applyAlignment="1">
      <alignment horizontal="right"/>
    </xf>
    <xf numFmtId="2" fontId="1" fillId="0" borderId="0" xfId="3" applyNumberFormat="1" applyFont="1" applyAlignment="1">
      <alignment horizontal="right"/>
    </xf>
    <xf numFmtId="1" fontId="1" fillId="0" borderId="0" xfId="5" applyNumberFormat="1" applyFont="1" applyAlignment="1">
      <alignment horizontal="right"/>
    </xf>
    <xf numFmtId="14" fontId="3" fillId="0" borderId="1" xfId="1" applyNumberFormat="1" applyFont="1" applyBorder="1" applyAlignment="1">
      <alignment horizontal="right" wrapText="1"/>
    </xf>
    <xf numFmtId="14" fontId="3" fillId="0" borderId="1" xfId="1" applyNumberFormat="1" applyFont="1" applyBorder="1" applyAlignment="1">
      <alignment horizontal="left" indent="2"/>
    </xf>
    <xf numFmtId="14" fontId="3" fillId="4" borderId="1" xfId="1" applyNumberFormat="1" applyFont="1" applyFill="1" applyBorder="1" applyAlignment="1">
      <alignment horizontal="left" indent="2"/>
    </xf>
    <xf numFmtId="14" fontId="3" fillId="0" borderId="0" xfId="1" applyNumberFormat="1" applyFont="1" applyAlignment="1">
      <alignment horizontal="right"/>
    </xf>
    <xf numFmtId="14" fontId="3" fillId="0" borderId="0" xfId="1" applyNumberFormat="1" applyFont="1" applyAlignment="1">
      <alignment horizontal="left" indent="2"/>
    </xf>
    <xf numFmtId="14" fontId="3" fillId="4" borderId="0" xfId="1" applyNumberFormat="1" applyFont="1" applyFill="1" applyAlignment="1">
      <alignment horizontal="left" indent="2"/>
    </xf>
  </cellXfs>
  <cellStyles count="7">
    <cellStyle name="Comma 2" xfId="4" xr:uid="{52B9749D-4B7B-43AA-ABF9-924009529146}"/>
    <cellStyle name="Normal" xfId="0" builtinId="0"/>
    <cellStyle name="Normal 10 6" xfId="6" xr:uid="{A56CA076-271A-47CF-B486-FB8F8E184A7E}"/>
    <cellStyle name="Normal 14" xfId="5" xr:uid="{F7A7A13A-BC7E-44BD-AA85-23D2D7B937E7}"/>
    <cellStyle name="Normal 2" xfId="1" xr:uid="{A55E3292-016A-46B0-B591-9E2B59E95B35}"/>
    <cellStyle name="Normal 2 2" xfId="3" xr:uid="{9DD7BDD9-56A4-4410-919F-69A397FE1B97}"/>
    <cellStyle name="Percent 2" xfId="2" xr:uid="{9D5E8078-4A5D-478E-9703-B23ADC5176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B2A1858-0329-487D-A00B-EE09352DA82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1025" name="FPMExcelClientSheetOptionstb1" hidden="1">
          <a:extLst>
            <a:ext uri="{FF2B5EF4-FFF2-40B4-BE49-F238E27FC236}">
              <a16:creationId xmlns:a16="http://schemas.microsoft.com/office/drawing/2014/main" id="{EB4C3F3F-7F00-9450-056F-A8D04F5B75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DECAE452-55A7-46BC-A582-28B3054BB99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2049" name="FPMExcelClientSheetOptionstb1" hidden="1">
          <a:extLst>
            <a:ext uri="{FF2B5EF4-FFF2-40B4-BE49-F238E27FC236}">
              <a16:creationId xmlns:a16="http://schemas.microsoft.com/office/drawing/2014/main" id="{B96A894F-1A80-CC10-7353-AFBF3105C1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3073"/>
            </a:ext>
            <a:ext uri="{FF2B5EF4-FFF2-40B4-BE49-F238E27FC236}">
              <a16:creationId xmlns:a16="http://schemas.microsoft.com/office/drawing/2014/main" id="{718F942E-313A-4406-903A-E52C3763E83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3073" name="FPMExcelClientSheetOptionstb1" hidden="1">
          <a:extLst>
            <a:ext uri="{FF2B5EF4-FFF2-40B4-BE49-F238E27FC236}">
              <a16:creationId xmlns:a16="http://schemas.microsoft.com/office/drawing/2014/main" id="{361AB192-F9D6-8347-A3CD-8D9B64B392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4097"/>
            </a:ext>
            <a:ext uri="{FF2B5EF4-FFF2-40B4-BE49-F238E27FC236}">
              <a16:creationId xmlns:a16="http://schemas.microsoft.com/office/drawing/2014/main" id="{B02C7D5A-02C6-4897-82DC-7319C9CF1BD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4097" name="FPMExcelClientSheetOptionstb1" hidden="1">
          <a:extLst>
            <a:ext uri="{FF2B5EF4-FFF2-40B4-BE49-F238E27FC236}">
              <a16:creationId xmlns:a16="http://schemas.microsoft.com/office/drawing/2014/main" id="{48A2C6D3-92CB-6D15-B2B3-764E0FB983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8193"/>
            </a:ext>
            <a:ext uri="{FF2B5EF4-FFF2-40B4-BE49-F238E27FC236}">
              <a16:creationId xmlns:a16="http://schemas.microsoft.com/office/drawing/2014/main" id="{243CCF92-0C81-461C-A9D7-C4B9E4F29E1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8193" name="FPMExcelClientSheetOptionstb1" hidden="1">
          <a:extLst>
            <a:ext uri="{FF2B5EF4-FFF2-40B4-BE49-F238E27FC236}">
              <a16:creationId xmlns:a16="http://schemas.microsoft.com/office/drawing/2014/main" id="{D19FDA80-EB61-486F-1A1B-71C01AFC43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9217"/>
            </a:ext>
            <a:ext uri="{FF2B5EF4-FFF2-40B4-BE49-F238E27FC236}">
              <a16:creationId xmlns:a16="http://schemas.microsoft.com/office/drawing/2014/main" id="{17676D68-9EC2-44B1-AC02-3884816A604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9217" name="FPMExcelClientSheetOptionstb1" hidden="1">
          <a:extLst>
            <a:ext uri="{FF2B5EF4-FFF2-40B4-BE49-F238E27FC236}">
              <a16:creationId xmlns:a16="http://schemas.microsoft.com/office/drawing/2014/main" id="{E3766865-0DE8-183A-1DE6-32791A8201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10241"/>
            </a:ext>
            <a:ext uri="{FF2B5EF4-FFF2-40B4-BE49-F238E27FC236}">
              <a16:creationId xmlns:a16="http://schemas.microsoft.com/office/drawing/2014/main" id="{4089E897-2D3C-4B31-A46B-31D3F5F4215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10241" name="FPMExcelClientSheetOptionstb1" hidden="1">
          <a:extLst>
            <a:ext uri="{FF2B5EF4-FFF2-40B4-BE49-F238E27FC236}">
              <a16:creationId xmlns:a16="http://schemas.microsoft.com/office/drawing/2014/main" id="{C6E21172-6DC5-31B2-1191-7A00EB1777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11265"/>
            </a:ext>
            <a:ext uri="{FF2B5EF4-FFF2-40B4-BE49-F238E27FC236}">
              <a16:creationId xmlns:a16="http://schemas.microsoft.com/office/drawing/2014/main" id="{2FDB444E-E9E7-4E88-B15E-3903C6A69DB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11265" name="FPMExcelClientSheetOptionstb1" hidden="1">
          <a:extLst>
            <a:ext uri="{FF2B5EF4-FFF2-40B4-BE49-F238E27FC236}">
              <a16:creationId xmlns:a16="http://schemas.microsoft.com/office/drawing/2014/main" id="{D7B16231-5634-DED3-7FEF-EDDF295402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12289"/>
            </a:ext>
            <a:ext uri="{FF2B5EF4-FFF2-40B4-BE49-F238E27FC236}">
              <a16:creationId xmlns:a16="http://schemas.microsoft.com/office/drawing/2014/main" id="{5AA8551A-CCA1-4267-ACA2-FBA7DFC5942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12289" name="FPMExcelClientSheetOptionstb1" hidden="1">
          <a:extLst>
            <a:ext uri="{FF2B5EF4-FFF2-40B4-BE49-F238E27FC236}">
              <a16:creationId xmlns:a16="http://schemas.microsoft.com/office/drawing/2014/main" id="{25927704-0757-D585-5F00-A178DE0BE4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andvik1">
      <a:dk1>
        <a:srgbClr val="000000"/>
      </a:dk1>
      <a:lt1>
        <a:srgbClr val="FFFFFF"/>
      </a:lt1>
      <a:dk2>
        <a:srgbClr val="7F7F7F"/>
      </a:dk2>
      <a:lt2>
        <a:srgbClr val="EBEBEB"/>
      </a:lt2>
      <a:accent1>
        <a:srgbClr val="A08C64"/>
      </a:accent1>
      <a:accent2>
        <a:srgbClr val="EBE6DC"/>
      </a:accent2>
      <a:accent3>
        <a:srgbClr val="000000"/>
      </a:accent3>
      <a:accent4>
        <a:srgbClr val="9D9D9D"/>
      </a:accent4>
      <a:accent5>
        <a:srgbClr val="1441F5"/>
      </a:accent5>
      <a:accent6>
        <a:srgbClr val="C8DCFF"/>
      </a:accent6>
      <a:hlink>
        <a:srgbClr val="1441F5"/>
      </a:hlink>
      <a:folHlink>
        <a:srgbClr val="7F7F7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F53F2-C16C-4DFA-9903-6A97849C7017}">
  <dimension ref="A1:BG118"/>
  <sheetViews>
    <sheetView tabSelected="1" zoomScaleNormal="100" zoomScaleSheetLayoutView="82" workbookViewId="0">
      <pane ySplit="1" topLeftCell="A2" activePane="bottomLeft" state="frozen"/>
      <selection activeCell="S82" sqref="S82"/>
      <selection pane="bottomLeft" activeCell="P8" sqref="P8"/>
    </sheetView>
  </sheetViews>
  <sheetFormatPr defaultColWidth="7.765625" defaultRowHeight="13.5" outlineLevelCol="2" x14ac:dyDescent="0.35"/>
  <cols>
    <col min="1" max="1" width="1.53515625" style="63" customWidth="1" outlineLevel="1"/>
    <col min="2" max="2" width="39.53515625" style="48" customWidth="1"/>
    <col min="3" max="3" width="50.07421875" style="48" bestFit="1" customWidth="1"/>
    <col min="4" max="9" width="8.84375" style="15" hidden="1" customWidth="1" outlineLevel="1"/>
    <col min="10" max="10" width="9.3046875" style="15" hidden="1" customWidth="1" outlineLevel="2"/>
    <col min="11" max="11" width="10.765625" style="15" hidden="1" customWidth="1" outlineLevel="1"/>
    <col min="12" max="12" width="9.3046875" style="15" hidden="1" customWidth="1" outlineLevel="1"/>
    <col min="13" max="13" width="11.69140625" style="15" customWidth="1" collapsed="1"/>
    <col min="14" max="15" width="12.3046875" style="15" customWidth="1"/>
    <col min="16" max="16" width="12.3046875" style="53" customWidth="1"/>
    <col min="17" max="17" width="8.84375" style="16" bestFit="1" customWidth="1"/>
    <col min="18" max="41" width="7.765625" style="15"/>
    <col min="42" max="16384" width="7.765625" style="53"/>
  </cols>
  <sheetData>
    <row r="1" spans="1:41" s="10" customFormat="1" ht="16" x14ac:dyDescent="0.4">
      <c r="A1" s="8"/>
      <c r="B1" s="9" t="s">
        <v>0</v>
      </c>
      <c r="C1" s="9" t="s">
        <v>0</v>
      </c>
      <c r="Q1" s="11"/>
    </row>
    <row r="2" spans="1:41" s="15" customFormat="1" x14ac:dyDescent="0.35">
      <c r="A2" s="2"/>
      <c r="B2" s="12"/>
      <c r="C2" s="13"/>
      <c r="D2" s="14"/>
      <c r="E2" s="242"/>
      <c r="F2" s="242"/>
      <c r="G2" s="242"/>
      <c r="H2" s="242"/>
      <c r="I2" s="242"/>
      <c r="J2" s="242"/>
      <c r="K2" s="243"/>
      <c r="L2" s="244"/>
      <c r="M2" s="244"/>
      <c r="Q2" s="16"/>
    </row>
    <row r="3" spans="1:41" s="15" customFormat="1" x14ac:dyDescent="0.35">
      <c r="A3" s="2"/>
      <c r="B3" s="17"/>
      <c r="C3" s="17"/>
      <c r="Q3" s="16"/>
    </row>
    <row r="4" spans="1:41" s="5" customFormat="1" x14ac:dyDescent="0.35">
      <c r="A4" s="2"/>
      <c r="B4" s="3" t="s">
        <v>1</v>
      </c>
      <c r="C4" s="3" t="s">
        <v>2</v>
      </c>
      <c r="D4" s="18"/>
      <c r="E4" s="18"/>
      <c r="F4" s="18"/>
      <c r="G4" s="18"/>
      <c r="H4" s="18"/>
      <c r="I4" s="18"/>
      <c r="J4" s="18"/>
      <c r="K4" s="18"/>
      <c r="L4" s="18"/>
      <c r="M4" s="18"/>
      <c r="Q4" s="7"/>
    </row>
    <row r="5" spans="1:41" s="5" customFormat="1" x14ac:dyDescent="0.35">
      <c r="A5" s="2"/>
      <c r="B5" s="18"/>
      <c r="C5" s="18"/>
      <c r="D5" s="18"/>
      <c r="E5" s="18"/>
      <c r="F5" s="18"/>
      <c r="G5" s="18"/>
      <c r="H5" s="18"/>
      <c r="I5" s="18"/>
      <c r="J5" s="18"/>
      <c r="K5" s="4" t="s">
        <v>3</v>
      </c>
      <c r="L5" s="18"/>
      <c r="M5" s="18"/>
      <c r="Q5" s="7"/>
    </row>
    <row r="6" spans="1:41" s="23" customFormat="1" x14ac:dyDescent="0.35">
      <c r="A6" s="20"/>
      <c r="B6" s="21" t="s">
        <v>4</v>
      </c>
      <c r="C6" s="21" t="s">
        <v>5</v>
      </c>
      <c r="D6" s="22">
        <v>2015</v>
      </c>
      <c r="E6" s="22">
        <v>2016</v>
      </c>
      <c r="F6" s="22">
        <v>2017</v>
      </c>
      <c r="G6" s="22">
        <v>2018</v>
      </c>
      <c r="H6" s="22">
        <v>2019</v>
      </c>
      <c r="I6" s="22">
        <v>2020</v>
      </c>
      <c r="J6" s="22">
        <v>2021</v>
      </c>
      <c r="K6" s="22">
        <v>2021</v>
      </c>
      <c r="L6" s="22">
        <v>2022</v>
      </c>
      <c r="M6" s="22">
        <v>2023</v>
      </c>
      <c r="N6" s="23">
        <v>2024</v>
      </c>
      <c r="O6" s="23">
        <v>2025</v>
      </c>
      <c r="P6" s="245" t="s">
        <v>476</v>
      </c>
      <c r="Q6" s="7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s="5" customFormat="1" x14ac:dyDescent="0.35">
      <c r="A7" s="1"/>
      <c r="B7" s="3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Q7" s="7"/>
    </row>
    <row r="8" spans="1:41" s="18" customFormat="1" x14ac:dyDescent="0.35">
      <c r="A8" s="2"/>
      <c r="B8" s="24" t="s">
        <v>6</v>
      </c>
      <c r="C8" s="24" t="s">
        <v>7</v>
      </c>
      <c r="D8" s="26">
        <v>83597000000</v>
      </c>
      <c r="E8" s="26">
        <v>81861000000</v>
      </c>
      <c r="F8" s="26">
        <v>95444000000</v>
      </c>
      <c r="G8" s="26">
        <v>102439823598.054</v>
      </c>
      <c r="H8" s="26">
        <v>104075423998.233</v>
      </c>
      <c r="I8" s="26">
        <v>86286789168.9021</v>
      </c>
      <c r="J8" s="26">
        <v>108898429029.647</v>
      </c>
      <c r="K8" s="26">
        <v>93664520602.403503</v>
      </c>
      <c r="L8" s="26">
        <v>119196349471.22301</v>
      </c>
      <c r="M8" s="26">
        <v>125010929224.355</v>
      </c>
      <c r="N8" s="26">
        <v>124694011719.44171</v>
      </c>
      <c r="O8" s="26">
        <v>128455248810.15564</v>
      </c>
      <c r="P8" s="27">
        <v>111503313063.4333</v>
      </c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</row>
    <row r="9" spans="1:41" s="15" customFormat="1" ht="12.75" customHeight="1" x14ac:dyDescent="0.35">
      <c r="A9" s="2"/>
      <c r="B9" s="24" t="s">
        <v>8</v>
      </c>
      <c r="C9" s="24" t="s">
        <v>9</v>
      </c>
      <c r="D9" s="26">
        <v>85845000000</v>
      </c>
      <c r="E9" s="26">
        <v>81553000000</v>
      </c>
      <c r="F9" s="26">
        <v>90827000000</v>
      </c>
      <c r="G9" s="26">
        <v>100071860702.92001</v>
      </c>
      <c r="H9" s="26">
        <v>103238251719.319</v>
      </c>
      <c r="I9" s="26">
        <v>86403701072.249405</v>
      </c>
      <c r="J9" s="26">
        <v>99104704077.109695</v>
      </c>
      <c r="K9" s="26">
        <v>85699982905.549591</v>
      </c>
      <c r="L9" s="26">
        <v>112331933915.14401</v>
      </c>
      <c r="M9" s="26">
        <v>126502846866.261</v>
      </c>
      <c r="N9" s="26">
        <v>122877762712.12872</v>
      </c>
      <c r="O9" s="26">
        <v>120680062776.87378</v>
      </c>
      <c r="P9" s="27">
        <v>105164152502.40157</v>
      </c>
      <c r="Q9" s="29"/>
      <c r="R9" s="30"/>
    </row>
    <row r="10" spans="1:41" s="15" customFormat="1" ht="12.75" customHeight="1" x14ac:dyDescent="0.35">
      <c r="A10" s="2"/>
      <c r="B10" s="24" t="s">
        <v>10</v>
      </c>
      <c r="C10" s="24" t="s">
        <v>11</v>
      </c>
      <c r="D10" s="26">
        <v>-55239000000</v>
      </c>
      <c r="E10" s="26">
        <v>-49882000000</v>
      </c>
      <c r="F10" s="26">
        <v>-54226000000</v>
      </c>
      <c r="G10" s="26">
        <v>-59094017231.908195</v>
      </c>
      <c r="H10" s="26">
        <v>-61662047614.401703</v>
      </c>
      <c r="I10" s="26">
        <v>-54167179780.721497</v>
      </c>
      <c r="J10" s="26">
        <v>-58931689029.927895</v>
      </c>
      <c r="K10" s="26">
        <v>-48994931036.315201</v>
      </c>
      <c r="L10" s="26">
        <v>-66962333366.990395</v>
      </c>
      <c r="M10" s="26">
        <v>-74456472300.387604</v>
      </c>
      <c r="N10" s="26">
        <v>-73742258321.17421</v>
      </c>
      <c r="O10" s="26">
        <v>-71678493712.758545</v>
      </c>
      <c r="P10" s="27">
        <v>-62559899100.206711</v>
      </c>
      <c r="Q10" s="29"/>
      <c r="R10" s="30"/>
    </row>
    <row r="11" spans="1:41" s="15" customFormat="1" ht="12.75" customHeight="1" x14ac:dyDescent="0.35">
      <c r="A11" s="2"/>
      <c r="B11" s="31" t="s">
        <v>12</v>
      </c>
      <c r="C11" s="31" t="s">
        <v>13</v>
      </c>
      <c r="D11" s="74">
        <v>30606000000</v>
      </c>
      <c r="E11" s="74">
        <v>31671000000</v>
      </c>
      <c r="F11" s="74">
        <v>36601000000</v>
      </c>
      <c r="G11" s="74">
        <v>40977843471.011803</v>
      </c>
      <c r="H11" s="34">
        <v>41576204104.917297</v>
      </c>
      <c r="I11" s="34">
        <v>32236521291.527901</v>
      </c>
      <c r="J11" s="34">
        <v>40173015047.181801</v>
      </c>
      <c r="K11" s="34">
        <v>36705051869.234398</v>
      </c>
      <c r="L11" s="34">
        <v>45369600548.153595</v>
      </c>
      <c r="M11" s="34">
        <v>52046374565.873703</v>
      </c>
      <c r="N11" s="34">
        <v>49135504390.954529</v>
      </c>
      <c r="O11" s="34">
        <v>49001569064.11525</v>
      </c>
      <c r="P11" s="35">
        <v>42604253402.194862</v>
      </c>
      <c r="Q11" s="29"/>
      <c r="R11" s="30"/>
    </row>
    <row r="12" spans="1:41" s="39" customFormat="1" ht="12.75" customHeight="1" x14ac:dyDescent="0.35">
      <c r="A12" s="2"/>
      <c r="B12" s="36" t="s">
        <v>14</v>
      </c>
      <c r="C12" s="36" t="s">
        <v>15</v>
      </c>
      <c r="D12" s="37">
        <v>35.652629739647004</v>
      </c>
      <c r="E12" s="37">
        <v>38.834868122570597</v>
      </c>
      <c r="F12" s="37">
        <v>40.297488632234902</v>
      </c>
      <c r="G12" s="37">
        <v>40.94841765025371</v>
      </c>
      <c r="H12" s="37">
        <v>40.27209238098434</v>
      </c>
      <c r="I12" s="37">
        <v>37.309190337312323</v>
      </c>
      <c r="J12" s="37">
        <v>40.535931590012787</v>
      </c>
      <c r="K12" s="37">
        <v>42.82970734041713</v>
      </c>
      <c r="L12" s="37">
        <v>40.388871594097175</v>
      </c>
      <c r="M12" s="37">
        <v>41.142453197829646</v>
      </c>
      <c r="N12" s="37">
        <v>39.987303891645951</v>
      </c>
      <c r="O12" s="37">
        <v>40.604527323386129</v>
      </c>
      <c r="P12" s="38">
        <v>40.512144479291017</v>
      </c>
      <c r="Q12" s="29"/>
      <c r="R12" s="30"/>
    </row>
    <row r="13" spans="1:41" s="15" customFormat="1" ht="12.75" customHeight="1" x14ac:dyDescent="0.35">
      <c r="A13" s="2"/>
      <c r="B13" s="24" t="s">
        <v>16</v>
      </c>
      <c r="C13" s="24" t="s">
        <v>17</v>
      </c>
      <c r="D13" s="26">
        <v>-13116000000</v>
      </c>
      <c r="E13" s="26">
        <v>-11865000000</v>
      </c>
      <c r="F13" s="26">
        <v>-12819000000</v>
      </c>
      <c r="G13" s="26">
        <v>-13376688962.939201</v>
      </c>
      <c r="H13" s="26">
        <v>-14946188772.566401</v>
      </c>
      <c r="I13" s="26">
        <v>-10710353698.082899</v>
      </c>
      <c r="J13" s="26">
        <v>-11641764751.594</v>
      </c>
      <c r="K13" s="26">
        <v>-10689805177.259501</v>
      </c>
      <c r="L13" s="26">
        <v>-14635251331.8564</v>
      </c>
      <c r="M13" s="26">
        <v>-15875819128.180899</v>
      </c>
      <c r="N13" s="26">
        <v>-15831813947.697664</v>
      </c>
      <c r="O13" s="26">
        <v>-14987035344.771212</v>
      </c>
      <c r="P13" s="27">
        <v>-11890246653.408005</v>
      </c>
      <c r="Q13" s="29"/>
      <c r="R13" s="30"/>
    </row>
    <row r="14" spans="1:41" s="39" customFormat="1" ht="12.75" customHeight="1" x14ac:dyDescent="0.35">
      <c r="A14" s="2"/>
      <c r="B14" s="24" t="s">
        <v>18</v>
      </c>
      <c r="C14" s="24" t="s">
        <v>19</v>
      </c>
      <c r="D14" s="26">
        <v>-7079000000</v>
      </c>
      <c r="E14" s="26">
        <v>-5842000000</v>
      </c>
      <c r="F14" s="26">
        <v>-5954000000</v>
      </c>
      <c r="G14" s="26">
        <v>-6179976721.5855999</v>
      </c>
      <c r="H14" s="26">
        <v>-6643235898.4386005</v>
      </c>
      <c r="I14" s="26">
        <v>-5503867487.1945</v>
      </c>
      <c r="J14" s="26">
        <v>-6069204678.7638998</v>
      </c>
      <c r="K14" s="26">
        <v>-5021845444.0377998</v>
      </c>
      <c r="L14" s="26">
        <v>-7917715428.1745996</v>
      </c>
      <c r="M14" s="26">
        <v>-8794326959.8538208</v>
      </c>
      <c r="N14" s="26">
        <v>-8915056987.8175163</v>
      </c>
      <c r="O14" s="26">
        <v>-8624491655.6331558</v>
      </c>
      <c r="P14" s="27">
        <v>-6602798974.7556973</v>
      </c>
      <c r="Q14" s="29"/>
      <c r="R14" s="30"/>
    </row>
    <row r="15" spans="1:41" s="15" customFormat="1" ht="12.75" customHeight="1" x14ac:dyDescent="0.35">
      <c r="A15" s="2"/>
      <c r="B15" s="24" t="s">
        <v>20</v>
      </c>
      <c r="C15" s="24" t="s">
        <v>21</v>
      </c>
      <c r="D15" s="26">
        <v>-3001000000</v>
      </c>
      <c r="E15" s="26">
        <v>-3075000000</v>
      </c>
      <c r="F15" s="26">
        <v>-3163000000</v>
      </c>
      <c r="G15" s="26">
        <v>-3535336671.9359002</v>
      </c>
      <c r="H15" s="26">
        <v>-3674390809.7676001</v>
      </c>
      <c r="I15" s="26">
        <v>-3428568440.9928999</v>
      </c>
      <c r="J15" s="26">
        <v>-3682373990.8438001</v>
      </c>
      <c r="K15" s="26">
        <v>-3468328879.0564003</v>
      </c>
      <c r="L15" s="26">
        <v>-4185364313.3052001</v>
      </c>
      <c r="M15" s="26">
        <v>-4488676926.4822998</v>
      </c>
      <c r="N15" s="26">
        <v>-4808081224.8296614</v>
      </c>
      <c r="O15" s="26">
        <v>-4542253236.6575165</v>
      </c>
      <c r="P15" s="27">
        <v>-3444084441.1406603</v>
      </c>
      <c r="Q15" s="29"/>
      <c r="R15" s="30"/>
    </row>
    <row r="16" spans="1:41" s="15" customFormat="1" ht="12.75" customHeight="1" x14ac:dyDescent="0.35">
      <c r="A16" s="2"/>
      <c r="B16" s="24" t="s">
        <v>22</v>
      </c>
      <c r="C16" s="24" t="s">
        <v>23</v>
      </c>
      <c r="D16" s="26">
        <v>-139000000</v>
      </c>
      <c r="E16" s="26">
        <v>129000000</v>
      </c>
      <c r="F16" s="26">
        <v>3408000000</v>
      </c>
      <c r="G16" s="26">
        <v>769023088.593799</v>
      </c>
      <c r="H16" s="26">
        <v>-2925962638.9391999</v>
      </c>
      <c r="I16" s="26">
        <v>-1377854706.9331</v>
      </c>
      <c r="J16" s="26">
        <v>-125747713.53400099</v>
      </c>
      <c r="K16" s="26">
        <v>-250051398.248799</v>
      </c>
      <c r="L16" s="26">
        <v>-39605242.406702697</v>
      </c>
      <c r="M16" s="26">
        <v>-469962947.17816395</v>
      </c>
      <c r="N16" s="26">
        <v>-1160295309.9132349</v>
      </c>
      <c r="O16" s="26">
        <v>-39205934.935126491</v>
      </c>
      <c r="P16" s="27">
        <v>-176114355.99246743</v>
      </c>
      <c r="Q16" s="29"/>
      <c r="R16" s="30"/>
    </row>
    <row r="17" spans="1:59" s="15" customFormat="1" ht="12.75" customHeight="1" x14ac:dyDescent="0.35">
      <c r="A17" s="2"/>
      <c r="B17" s="31" t="s">
        <v>24</v>
      </c>
      <c r="C17" s="31" t="s">
        <v>25</v>
      </c>
      <c r="D17" s="74">
        <v>7271000000</v>
      </c>
      <c r="E17" s="74">
        <v>11018000000</v>
      </c>
      <c r="F17" s="74">
        <v>18073000000</v>
      </c>
      <c r="G17" s="74">
        <v>18654864203.144901</v>
      </c>
      <c r="H17" s="34">
        <v>13386425985.2055</v>
      </c>
      <c r="I17" s="34">
        <v>11215876958.324499</v>
      </c>
      <c r="J17" s="34">
        <v>18653923912.446098</v>
      </c>
      <c r="K17" s="34">
        <v>17275020970.631901</v>
      </c>
      <c r="L17" s="34">
        <v>18591664232.410702</v>
      </c>
      <c r="M17" s="34">
        <v>22417572596.0425</v>
      </c>
      <c r="N17" s="34">
        <v>18420256920.696449</v>
      </c>
      <c r="O17" s="34">
        <v>20808582892.118244</v>
      </c>
      <c r="P17" s="35">
        <v>20491008976.898037</v>
      </c>
      <c r="Q17" s="29"/>
      <c r="R17" s="30"/>
    </row>
    <row r="18" spans="1:59" s="39" customFormat="1" ht="12.75" customHeight="1" x14ac:dyDescent="0.35">
      <c r="A18" s="40"/>
      <c r="B18" s="36" t="s">
        <v>26</v>
      </c>
      <c r="C18" s="36" t="s">
        <v>27</v>
      </c>
      <c r="D18" s="37">
        <v>8.4699167103500503</v>
      </c>
      <c r="E18" s="37">
        <v>13.5102326094687</v>
      </c>
      <c r="F18" s="37">
        <v>19.898268136126902</v>
      </c>
      <c r="G18" s="41">
        <v>18.641468312980582</v>
      </c>
      <c r="H18" s="41">
        <v>12.96653688169779</v>
      </c>
      <c r="I18" s="41">
        <v>12.980783021025871</v>
      </c>
      <c r="J18" s="41">
        <v>18.822440454423006</v>
      </c>
      <c r="K18" s="41">
        <v>20.157554744988445</v>
      </c>
      <c r="L18" s="41">
        <v>16.550649120360482</v>
      </c>
      <c r="M18" s="41">
        <v>17.72100245280831</v>
      </c>
      <c r="N18" s="41">
        <v>14.99071639500014</v>
      </c>
      <c r="O18" s="41">
        <v>17.242767706038883</v>
      </c>
      <c r="P18" s="42">
        <v>19.484784966464783</v>
      </c>
      <c r="Q18" s="29"/>
      <c r="R18" s="30"/>
    </row>
    <row r="19" spans="1:59" s="39" customFormat="1" ht="12.75" customHeight="1" x14ac:dyDescent="0.35">
      <c r="A19" s="2"/>
      <c r="B19" s="24" t="s">
        <v>28</v>
      </c>
      <c r="C19" s="43" t="s">
        <v>29</v>
      </c>
      <c r="D19" s="26">
        <v>-3322000000</v>
      </c>
      <c r="E19" s="26">
        <v>0</v>
      </c>
      <c r="F19" s="26">
        <v>3460000000</v>
      </c>
      <c r="G19" s="26">
        <v>-64590291.553198799</v>
      </c>
      <c r="H19" s="26">
        <v>5832106196.1679001</v>
      </c>
      <c r="I19" s="26">
        <v>3347168856.3511</v>
      </c>
      <c r="J19" s="26">
        <v>-537532822.3757</v>
      </c>
      <c r="K19" s="26">
        <v>271845647.23809999</v>
      </c>
      <c r="L19" s="26">
        <v>-2428668981.92101</v>
      </c>
      <c r="M19" s="26">
        <v>-882488634.97458291</v>
      </c>
      <c r="N19" s="26">
        <v>-3214267291.5161514</v>
      </c>
      <c r="O19" s="26">
        <v>-693459089.73065948</v>
      </c>
      <c r="P19" s="27">
        <v>-1080707519.5253272</v>
      </c>
      <c r="Q19" s="29"/>
      <c r="R19" s="30"/>
    </row>
    <row r="20" spans="1:59" s="15" customFormat="1" ht="12.75" customHeight="1" x14ac:dyDescent="0.35">
      <c r="A20" s="2"/>
      <c r="B20" s="31" t="s">
        <v>30</v>
      </c>
      <c r="C20" s="31" t="s">
        <v>31</v>
      </c>
      <c r="D20" s="74">
        <v>10593000000</v>
      </c>
      <c r="E20" s="74">
        <v>11018000000</v>
      </c>
      <c r="F20" s="74">
        <v>14613000000</v>
      </c>
      <c r="G20" s="74">
        <v>18590273911.591698</v>
      </c>
      <c r="H20" s="34">
        <v>19218532181.373402</v>
      </c>
      <c r="I20" s="34">
        <v>14563045814.6756</v>
      </c>
      <c r="J20" s="34">
        <v>18116391090.0704</v>
      </c>
      <c r="K20" s="34">
        <v>17003175323.393799</v>
      </c>
      <c r="L20" s="34">
        <v>21020320344.958199</v>
      </c>
      <c r="M20" s="34">
        <v>23300061231.017101</v>
      </c>
      <c r="N20" s="34">
        <v>21634524212.212601</v>
      </c>
      <c r="O20" s="34">
        <v>21502041981.848904</v>
      </c>
      <c r="P20" s="35">
        <v>21571716496.423363</v>
      </c>
      <c r="Q20" s="29"/>
      <c r="R20" s="30"/>
    </row>
    <row r="21" spans="1:59" s="39" customFormat="1" ht="12.75" customHeight="1" x14ac:dyDescent="0.35">
      <c r="A21" s="2"/>
      <c r="B21" s="36" t="s">
        <v>32</v>
      </c>
      <c r="C21" s="36" t="s">
        <v>33</v>
      </c>
      <c r="D21" s="37">
        <v>12.3396819849729</v>
      </c>
      <c r="E21" s="37">
        <v>13.5102326094687</v>
      </c>
      <c r="F21" s="37">
        <v>16.088828211875299</v>
      </c>
      <c r="G21" s="37">
        <v>18.576924403134694</v>
      </c>
      <c r="H21" s="37">
        <v>18.615708675137345</v>
      </c>
      <c r="I21" s="37">
        <v>16.854655106148996</v>
      </c>
      <c r="J21" s="37">
        <v>18.280051647169753</v>
      </c>
      <c r="K21" s="37">
        <v>19.840348558917555</v>
      </c>
      <c r="L21" s="37">
        <v>18.712684463206195</v>
      </c>
      <c r="M21" s="37">
        <v>18.418606227613115</v>
      </c>
      <c r="N21" s="37">
        <v>17.606541439802072</v>
      </c>
      <c r="O21" s="37">
        <v>17.817393765865187</v>
      </c>
      <c r="P21" s="38">
        <v>20.512423656845183</v>
      </c>
      <c r="Q21" s="29"/>
      <c r="R21" s="30"/>
    </row>
    <row r="22" spans="1:59" s="18" customFormat="1" ht="12.75" customHeight="1" x14ac:dyDescent="0.35">
      <c r="A22" s="2"/>
      <c r="B22" s="43" t="s">
        <v>34</v>
      </c>
      <c r="C22" s="43" t="s">
        <v>35</v>
      </c>
      <c r="D22" s="226">
        <v>172000000</v>
      </c>
      <c r="E22" s="226">
        <v>191000000</v>
      </c>
      <c r="F22" s="227">
        <v>381000000</v>
      </c>
      <c r="G22" s="227">
        <v>373800083.06949997</v>
      </c>
      <c r="H22" s="34">
        <v>491927092.94940001</v>
      </c>
      <c r="I22" s="34">
        <v>993483685.89530003</v>
      </c>
      <c r="J22" s="34">
        <v>876816462.48409998</v>
      </c>
      <c r="K22" s="34">
        <v>585358462.48409998</v>
      </c>
      <c r="L22" s="34">
        <v>936388526.12849998</v>
      </c>
      <c r="M22" s="26">
        <v>808003029.68632102</v>
      </c>
      <c r="N22" s="26">
        <v>827348096.72164929</v>
      </c>
      <c r="O22" s="26">
        <v>640300333.77875233</v>
      </c>
      <c r="P22" s="27">
        <v>575975176.02465916</v>
      </c>
      <c r="Q22" s="29"/>
      <c r="R22" s="30"/>
    </row>
    <row r="23" spans="1:59" s="44" customFormat="1" ht="12.75" customHeight="1" x14ac:dyDescent="0.35">
      <c r="A23" s="2"/>
      <c r="B23" s="43" t="s">
        <v>36</v>
      </c>
      <c r="C23" s="43" t="s">
        <v>37</v>
      </c>
      <c r="D23" s="226">
        <v>-2135000000</v>
      </c>
      <c r="E23" s="228">
        <v>-1843000000</v>
      </c>
      <c r="F23" s="227">
        <v>-1462000000</v>
      </c>
      <c r="G23" s="227">
        <v>-1168967334.5541</v>
      </c>
      <c r="H23" s="34">
        <v>-1728833377.4942</v>
      </c>
      <c r="I23" s="34">
        <v>-939746779.472</v>
      </c>
      <c r="J23" s="34">
        <v>-1070689550.3341</v>
      </c>
      <c r="K23" s="34">
        <v>-1042657550.3341</v>
      </c>
      <c r="L23" s="34">
        <v>-1790227412.6141999</v>
      </c>
      <c r="M23" s="26">
        <v>-3431153262.36063</v>
      </c>
      <c r="N23" s="26">
        <v>-2786798334.1248417</v>
      </c>
      <c r="O23" s="26">
        <v>-1990986590.0969241</v>
      </c>
      <c r="P23" s="27">
        <v>-1371638982.6875925</v>
      </c>
      <c r="Q23" s="29"/>
      <c r="R23" s="30"/>
    </row>
    <row r="24" spans="1:59" s="15" customFormat="1" x14ac:dyDescent="0.35">
      <c r="A24" s="2"/>
      <c r="B24" s="31" t="s">
        <v>38</v>
      </c>
      <c r="C24" s="31" t="s">
        <v>39</v>
      </c>
      <c r="D24" s="74">
        <v>-1963000000</v>
      </c>
      <c r="E24" s="74">
        <v>-1652000000</v>
      </c>
      <c r="F24" s="74">
        <v>-1081000000</v>
      </c>
      <c r="G24" s="74">
        <v>-795167251.48459995</v>
      </c>
      <c r="H24" s="34">
        <v>-1236906284.5448</v>
      </c>
      <c r="I24" s="34">
        <v>53736906.4233004</v>
      </c>
      <c r="J24" s="34">
        <v>-193873087.84999999</v>
      </c>
      <c r="K24" s="34">
        <v>-457299087.84999996</v>
      </c>
      <c r="L24" s="34">
        <v>-853838886.48570001</v>
      </c>
      <c r="M24" s="34">
        <v>-2623150232.6743097</v>
      </c>
      <c r="N24" s="34">
        <v>-1959450237.4031923</v>
      </c>
      <c r="O24" s="34">
        <v>-1350686256.3181715</v>
      </c>
      <c r="P24" s="35">
        <v>-795663806.66293323</v>
      </c>
      <c r="Q24" s="29"/>
      <c r="R24" s="30"/>
    </row>
    <row r="25" spans="1:59" s="15" customFormat="1" x14ac:dyDescent="0.35">
      <c r="A25" s="2"/>
      <c r="B25" s="31" t="s">
        <v>40</v>
      </c>
      <c r="C25" s="31" t="s">
        <v>41</v>
      </c>
      <c r="D25" s="74">
        <v>5308000000</v>
      </c>
      <c r="E25" s="74">
        <v>9366000000</v>
      </c>
      <c r="F25" s="74">
        <v>16992000000</v>
      </c>
      <c r="G25" s="74">
        <v>17859696951.660297</v>
      </c>
      <c r="H25" s="34">
        <v>12149519700.6607</v>
      </c>
      <c r="I25" s="34">
        <v>11269613864.747801</v>
      </c>
      <c r="J25" s="34">
        <v>18460050824.5961</v>
      </c>
      <c r="K25" s="34">
        <v>16817721882.781902</v>
      </c>
      <c r="L25" s="34">
        <v>17737825345.924999</v>
      </c>
      <c r="M25" s="34">
        <v>19794422363.368202</v>
      </c>
      <c r="N25" s="34">
        <v>16460806683.293261</v>
      </c>
      <c r="O25" s="34">
        <v>19457896635.800072</v>
      </c>
      <c r="P25" s="35">
        <v>19695345170.235104</v>
      </c>
      <c r="Q25" s="29"/>
      <c r="R25" s="30"/>
    </row>
    <row r="26" spans="1:59" s="39" customFormat="1" x14ac:dyDescent="0.35">
      <c r="A26" s="40"/>
      <c r="B26" s="45" t="s">
        <v>42</v>
      </c>
      <c r="C26" s="36" t="s">
        <v>43</v>
      </c>
      <c r="D26" s="37">
        <v>6.1832372298910805</v>
      </c>
      <c r="E26" s="37">
        <v>11.484556055571201</v>
      </c>
      <c r="F26" s="37">
        <v>18.7080934083477</v>
      </c>
      <c r="G26" s="37">
        <v>17.846872063945916</v>
      </c>
      <c r="H26" s="46">
        <v>11.768428366737982</v>
      </c>
      <c r="I26" s="46">
        <v>13.042975850449192</v>
      </c>
      <c r="J26" s="46">
        <v>18.626815948345921</v>
      </c>
      <c r="K26" s="46">
        <v>19.623950101970035</v>
      </c>
      <c r="L26" s="46">
        <v>15.790545686967542</v>
      </c>
      <c r="M26" s="46">
        <v>15.647412571113787</v>
      </c>
      <c r="N26" s="46">
        <v>13.39608267596533</v>
      </c>
      <c r="O26" s="46">
        <v>16.123538708938124</v>
      </c>
      <c r="P26" s="47">
        <v>18.728192736384514</v>
      </c>
      <c r="Q26" s="29"/>
      <c r="R26" s="30"/>
    </row>
    <row r="27" spans="1:59" s="15" customFormat="1" x14ac:dyDescent="0.35">
      <c r="A27" s="2"/>
      <c r="B27" s="48" t="s">
        <v>44</v>
      </c>
      <c r="C27" s="24" t="s">
        <v>45</v>
      </c>
      <c r="D27" s="26">
        <v>-1865000000</v>
      </c>
      <c r="E27" s="26">
        <v>-2528000000</v>
      </c>
      <c r="F27" s="26">
        <v>-3780000000</v>
      </c>
      <c r="G27" s="26">
        <v>-4645520408.8689995</v>
      </c>
      <c r="H27" s="26">
        <v>-3421300983.8463001</v>
      </c>
      <c r="I27" s="26">
        <v>-2516861392.6338</v>
      </c>
      <c r="J27" s="26">
        <v>-3966869050.1367102</v>
      </c>
      <c r="K27" s="34">
        <v>-3730869050.1367002</v>
      </c>
      <c r="L27" s="26">
        <v>-4883990566.2390003</v>
      </c>
      <c r="M27" s="26">
        <v>-4493240670.3843002</v>
      </c>
      <c r="N27" s="26">
        <v>-4215839225.305593</v>
      </c>
      <c r="O27" s="26">
        <v>-4767268635.4252377</v>
      </c>
      <c r="P27" s="27">
        <v>-4809918704.9530039</v>
      </c>
      <c r="Q27" s="29"/>
      <c r="R27" s="30"/>
    </row>
    <row r="28" spans="1:59" s="18" customFormat="1" x14ac:dyDescent="0.35">
      <c r="A28" s="2"/>
      <c r="B28" s="31" t="s">
        <v>46</v>
      </c>
      <c r="C28" s="31" t="s">
        <v>47</v>
      </c>
      <c r="D28" s="74">
        <v>3443000000</v>
      </c>
      <c r="E28" s="74">
        <v>6838000000</v>
      </c>
      <c r="F28" s="74">
        <v>13212000000</v>
      </c>
      <c r="G28" s="74">
        <v>13214177785.619801</v>
      </c>
      <c r="H28" s="34">
        <v>8728219316.5370808</v>
      </c>
      <c r="I28" s="34">
        <v>8752751044.4841099</v>
      </c>
      <c r="J28" s="34">
        <v>14493181184.6075</v>
      </c>
      <c r="K28" s="34">
        <v>13086852832.645199</v>
      </c>
      <c r="L28" s="34">
        <v>12853833640.341</v>
      </c>
      <c r="M28" s="34">
        <v>15301181693.791201</v>
      </c>
      <c r="N28" s="34">
        <v>12244967457.987667</v>
      </c>
      <c r="O28" s="34">
        <v>14690628000.374836</v>
      </c>
      <c r="P28" s="35">
        <v>14885426465.282099</v>
      </c>
      <c r="Q28" s="29"/>
      <c r="R28" s="30"/>
    </row>
    <row r="29" spans="1:59" s="39" customFormat="1" x14ac:dyDescent="0.35">
      <c r="A29" s="40"/>
      <c r="B29" s="45" t="s">
        <v>48</v>
      </c>
      <c r="C29" s="36" t="s">
        <v>49</v>
      </c>
      <c r="D29" s="37">
        <v>4.0107169899236998</v>
      </c>
      <c r="E29" s="37">
        <v>8.3847314016651708</v>
      </c>
      <c r="F29" s="37">
        <v>14.546335340812799</v>
      </c>
      <c r="G29" s="46">
        <v>13.204688803427258</v>
      </c>
      <c r="H29" s="46">
        <v>8.4544431653754621</v>
      </c>
      <c r="I29" s="46">
        <v>10.130064957709623</v>
      </c>
      <c r="J29" s="46">
        <v>14.62411024741156</v>
      </c>
      <c r="K29" s="46">
        <v>15.270543107421961</v>
      </c>
      <c r="L29" s="46">
        <v>11.442724426030839</v>
      </c>
      <c r="M29" s="46">
        <v>12.095523597162666</v>
      </c>
      <c r="N29" s="46">
        <v>9.96516146430376</v>
      </c>
      <c r="O29" s="46">
        <v>12.173202153148067</v>
      </c>
      <c r="P29" s="47">
        <v>14.154468144401363</v>
      </c>
      <c r="Q29" s="29"/>
      <c r="R29" s="30"/>
    </row>
    <row r="30" spans="1:59" s="49" customFormat="1" x14ac:dyDescent="0.35">
      <c r="A30" s="2"/>
      <c r="B30" s="18" t="s">
        <v>50</v>
      </c>
      <c r="C30" s="18" t="s">
        <v>51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246"/>
      <c r="Q30" s="29"/>
      <c r="R30" s="30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</row>
    <row r="31" spans="1:59" x14ac:dyDescent="0.35">
      <c r="A31" s="2"/>
      <c r="B31" s="24" t="s">
        <v>52</v>
      </c>
      <c r="C31" s="24" t="s">
        <v>53</v>
      </c>
      <c r="D31" s="229">
        <v>2247000000</v>
      </c>
      <c r="E31" s="229">
        <v>5508000000</v>
      </c>
      <c r="F31" s="229">
        <v>13174000000</v>
      </c>
      <c r="G31" s="229">
        <v>12679000000</v>
      </c>
      <c r="H31" s="229">
        <v>8539000000</v>
      </c>
      <c r="I31" s="229">
        <v>8735000000</v>
      </c>
      <c r="J31" s="229">
        <v>14460774526.9578</v>
      </c>
      <c r="K31" s="229">
        <v>14460774526.9599</v>
      </c>
      <c r="L31" s="51">
        <v>11212318662.635401</v>
      </c>
      <c r="M31" s="51">
        <v>15300181693.791201</v>
      </c>
      <c r="N31" s="51">
        <v>12243304226.728945</v>
      </c>
      <c r="O31" s="51">
        <v>14689596419.275711</v>
      </c>
      <c r="P31" s="52">
        <v>14882743749.796564</v>
      </c>
      <c r="Q31" s="29"/>
      <c r="R31" s="30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</row>
    <row r="32" spans="1:59" x14ac:dyDescent="0.35">
      <c r="A32" s="2"/>
      <c r="B32" s="24" t="s">
        <v>54</v>
      </c>
      <c r="C32" s="24" t="s">
        <v>55</v>
      </c>
      <c r="D32" s="229">
        <v>-53000000</v>
      </c>
      <c r="E32" s="229">
        <v>-40000000</v>
      </c>
      <c r="F32" s="229">
        <v>-14000000</v>
      </c>
      <c r="G32" s="229">
        <v>-10000000</v>
      </c>
      <c r="H32" s="229">
        <v>-16000000</v>
      </c>
      <c r="I32" s="229">
        <v>-14000000</v>
      </c>
      <c r="J32" s="230">
        <v>22868275.835999999</v>
      </c>
      <c r="K32" s="231">
        <v>22868275.835999999</v>
      </c>
      <c r="L32" s="26">
        <v>13078854.232999999</v>
      </c>
      <c r="M32" s="26">
        <v>1000000</v>
      </c>
      <c r="N32" s="26">
        <v>1663231.25872198</v>
      </c>
      <c r="O32" s="26">
        <v>1031581.0991221879</v>
      </c>
      <c r="P32" s="27">
        <v>2682715.4855343038</v>
      </c>
      <c r="Q32" s="29"/>
      <c r="R32" s="30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</row>
    <row r="33" spans="1:59" x14ac:dyDescent="0.35">
      <c r="A33" s="2"/>
      <c r="B33" s="24"/>
      <c r="C33" s="24"/>
      <c r="D33" s="229"/>
      <c r="E33" s="229"/>
      <c r="F33" s="229"/>
      <c r="G33" s="229"/>
      <c r="H33" s="229"/>
      <c r="I33" s="229"/>
      <c r="J33" s="230"/>
      <c r="K33" s="231"/>
      <c r="L33" s="26"/>
      <c r="M33" s="25"/>
      <c r="N33" s="26"/>
      <c r="O33" s="26"/>
      <c r="P33" s="27"/>
      <c r="Q33" s="29"/>
      <c r="R33" s="30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</row>
    <row r="34" spans="1:59" s="15" customFormat="1" x14ac:dyDescent="0.35">
      <c r="A34" s="2"/>
      <c r="B34" s="48" t="s">
        <v>56</v>
      </c>
      <c r="C34" s="48" t="s">
        <v>57</v>
      </c>
      <c r="D34" s="54">
        <v>2.79</v>
      </c>
      <c r="E34" s="54">
        <v>5.48</v>
      </c>
      <c r="F34" s="54">
        <v>10.54</v>
      </c>
      <c r="G34" s="54">
        <v>10.54</v>
      </c>
      <c r="H34" s="54">
        <v>6.9709892836967704</v>
      </c>
      <c r="I34" s="54">
        <v>6.98892233862155</v>
      </c>
      <c r="J34" s="54">
        <v>11.535774312721999</v>
      </c>
      <c r="K34" s="54">
        <v>10.41</v>
      </c>
      <c r="L34" s="54">
        <v>10.246524255773201</v>
      </c>
      <c r="M34" s="54">
        <v>12.1970333190533</v>
      </c>
      <c r="N34" s="54">
        <v>9.7603967026732494</v>
      </c>
      <c r="O34" s="54">
        <v>11.7105877465078</v>
      </c>
      <c r="P34" s="55">
        <v>11.8645653438161</v>
      </c>
      <c r="Q34" s="29"/>
      <c r="R34" s="30"/>
      <c r="S34" s="14"/>
    </row>
    <row r="35" spans="1:59" s="15" customFormat="1" x14ac:dyDescent="0.35">
      <c r="A35" s="2"/>
      <c r="B35" s="48" t="s">
        <v>58</v>
      </c>
      <c r="C35" s="48" t="s">
        <v>59</v>
      </c>
      <c r="D35" s="56">
        <v>3.5</v>
      </c>
      <c r="E35" s="54">
        <v>5.48</v>
      </c>
      <c r="F35" s="54">
        <v>8.0399999999999991</v>
      </c>
      <c r="G35" s="56">
        <v>10.39</v>
      </c>
      <c r="H35" s="54">
        <v>11.12</v>
      </c>
      <c r="I35" s="54">
        <v>8.6394804756878703</v>
      </c>
      <c r="J35" s="54">
        <v>11.242849350664899</v>
      </c>
      <c r="K35" s="54">
        <v>10.28</v>
      </c>
      <c r="L35" s="54">
        <v>11.9853854222444</v>
      </c>
      <c r="M35" s="54">
        <v>12.702606429075001</v>
      </c>
      <c r="N35" s="54">
        <v>11.9170456871203</v>
      </c>
      <c r="O35" s="54">
        <v>12.1754317799627</v>
      </c>
      <c r="P35" s="55">
        <v>12.4993600286939</v>
      </c>
      <c r="Q35" s="29"/>
      <c r="R35" s="30"/>
      <c r="S35" s="14"/>
    </row>
    <row r="36" spans="1:59" s="15" customFormat="1" x14ac:dyDescent="0.35">
      <c r="A36" s="2"/>
      <c r="B36" s="48"/>
      <c r="C36" s="48"/>
      <c r="P36" s="247"/>
      <c r="Q36" s="29"/>
      <c r="R36" s="30"/>
    </row>
    <row r="37" spans="1:59" s="49" customFormat="1" x14ac:dyDescent="0.35">
      <c r="A37" s="63"/>
      <c r="B37" s="18" t="s">
        <v>77</v>
      </c>
      <c r="C37" s="18" t="s">
        <v>78</v>
      </c>
      <c r="D37" s="77"/>
      <c r="E37" s="77"/>
      <c r="F37" s="77"/>
      <c r="G37" s="77"/>
      <c r="H37" s="77"/>
      <c r="I37" s="77"/>
      <c r="J37" s="69"/>
      <c r="K37" s="69"/>
      <c r="L37" s="54"/>
      <c r="M37" s="54"/>
      <c r="N37" s="54"/>
      <c r="O37" s="54"/>
      <c r="P37" s="55"/>
      <c r="Q37" s="29"/>
      <c r="R37" s="30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</row>
    <row r="38" spans="1:59" x14ac:dyDescent="0.35">
      <c r="A38" s="2"/>
      <c r="B38" s="24" t="s">
        <v>79</v>
      </c>
      <c r="C38" s="24" t="s">
        <v>80</v>
      </c>
      <c r="D38" s="229">
        <v>589000000</v>
      </c>
      <c r="E38" s="229">
        <v>168000000</v>
      </c>
      <c r="F38" s="229">
        <v>860000000</v>
      </c>
      <c r="G38" s="229">
        <v>-684000000</v>
      </c>
      <c r="H38" s="229">
        <v>-1638000000</v>
      </c>
      <c r="I38" s="229">
        <v>-1146000000</v>
      </c>
      <c r="J38" s="230">
        <v>2492216568.3533001</v>
      </c>
      <c r="K38" s="230">
        <v>2492216568.3533001</v>
      </c>
      <c r="L38" s="26">
        <v>3405491237.6380997</v>
      </c>
      <c r="M38" s="26">
        <v>-510229794.81592697</v>
      </c>
      <c r="N38" s="26">
        <v>-116908627.02066958</v>
      </c>
      <c r="O38" s="26">
        <v>1310095982.8392715</v>
      </c>
      <c r="P38" s="27">
        <v>924442728.32856238</v>
      </c>
      <c r="Q38" s="29"/>
      <c r="R38" s="30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</row>
    <row r="39" spans="1:59" x14ac:dyDescent="0.35">
      <c r="A39" s="2"/>
      <c r="B39" s="24" t="s">
        <v>81</v>
      </c>
      <c r="C39" s="24" t="s">
        <v>82</v>
      </c>
      <c r="D39" s="229"/>
      <c r="E39" s="229"/>
      <c r="F39" s="229"/>
      <c r="G39" s="229"/>
      <c r="H39" s="229"/>
      <c r="I39" s="229"/>
      <c r="J39" s="230"/>
      <c r="K39" s="230"/>
      <c r="L39" s="26"/>
      <c r="M39" s="26">
        <v>-1829941</v>
      </c>
      <c r="N39" s="26">
        <v>-13889196.05201163</v>
      </c>
      <c r="O39" s="72" t="e">
        <f>+#REF!+#REF!</f>
        <v>#REF!</v>
      </c>
      <c r="P39" s="27">
        <v>84596557.544348687</v>
      </c>
      <c r="Q39" s="29"/>
      <c r="R39" s="30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</row>
    <row r="40" spans="1:59" x14ac:dyDescent="0.35">
      <c r="A40" s="2"/>
      <c r="B40" s="24" t="s">
        <v>83</v>
      </c>
      <c r="C40" s="24" t="s">
        <v>84</v>
      </c>
      <c r="D40" s="229">
        <v>-139000000</v>
      </c>
      <c r="E40" s="229">
        <v>-82000000</v>
      </c>
      <c r="F40" s="229">
        <v>-109000000</v>
      </c>
      <c r="G40" s="229">
        <v>163000000</v>
      </c>
      <c r="H40" s="229">
        <v>323000000</v>
      </c>
      <c r="I40" s="229">
        <v>225000000</v>
      </c>
      <c r="J40" s="230">
        <v>-501092600.96289998</v>
      </c>
      <c r="K40" s="230">
        <v>-501092600.96289998</v>
      </c>
      <c r="L40" s="26">
        <v>-785508159.79030001</v>
      </c>
      <c r="M40" s="26">
        <v>166522772.201583</v>
      </c>
      <c r="N40" s="26">
        <v>-4798788.654405483</v>
      </c>
      <c r="O40" s="26">
        <f>-289193463.128585-15000000</f>
        <v>-304193463.12858498</v>
      </c>
      <c r="P40" s="27">
        <v>-215480468.42828166</v>
      </c>
      <c r="Q40" s="29"/>
      <c r="R40" s="30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</row>
    <row r="41" spans="1:59" s="49" customFormat="1" x14ac:dyDescent="0.35">
      <c r="A41" s="2"/>
      <c r="B41" s="18" t="s">
        <v>85</v>
      </c>
      <c r="C41" s="18" t="s">
        <v>86</v>
      </c>
      <c r="D41" s="232">
        <v>450000000</v>
      </c>
      <c r="E41" s="232">
        <v>86000000</v>
      </c>
      <c r="F41" s="232">
        <v>751000000</v>
      </c>
      <c r="G41" s="232">
        <v>-521000000</v>
      </c>
      <c r="H41" s="233">
        <v>-1315000000</v>
      </c>
      <c r="I41" s="233">
        <v>-921000000</v>
      </c>
      <c r="J41" s="233">
        <v>1991123967.3903999</v>
      </c>
      <c r="K41" s="233">
        <v>1991123967.3903999</v>
      </c>
      <c r="L41" s="74">
        <v>2619983077.8477998</v>
      </c>
      <c r="M41" s="74">
        <v>-343707022.61434501</v>
      </c>
      <c r="N41" s="74">
        <v>-121707415.67507505</v>
      </c>
      <c r="O41" s="74">
        <v>1086622878.6261792</v>
      </c>
      <c r="P41" s="75">
        <v>793558817.44462943</v>
      </c>
      <c r="Q41" s="29"/>
      <c r="R41" s="30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</row>
    <row r="42" spans="1:59" s="49" customFormat="1" x14ac:dyDescent="0.35">
      <c r="A42" s="2"/>
      <c r="B42" s="18" t="s">
        <v>87</v>
      </c>
      <c r="C42" s="18" t="s">
        <v>88</v>
      </c>
      <c r="D42" s="232"/>
      <c r="E42" s="232"/>
      <c r="F42" s="232"/>
      <c r="G42" s="232"/>
      <c r="H42" s="232"/>
      <c r="I42" s="232"/>
      <c r="J42" s="232"/>
      <c r="K42" s="232"/>
      <c r="L42" s="30"/>
      <c r="M42" s="18"/>
      <c r="N42" s="30"/>
      <c r="O42" s="30"/>
      <c r="P42" s="76"/>
      <c r="Q42" s="29"/>
      <c r="R42" s="30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</row>
    <row r="43" spans="1:59" x14ac:dyDescent="0.35">
      <c r="A43" s="2"/>
      <c r="B43" s="24" t="s">
        <v>89</v>
      </c>
      <c r="C43" s="24" t="s">
        <v>90</v>
      </c>
      <c r="D43" s="229">
        <v>-972000000</v>
      </c>
      <c r="E43" s="229">
        <v>2323000000</v>
      </c>
      <c r="F43" s="229">
        <v>-1353000000</v>
      </c>
      <c r="G43" s="229">
        <v>1752000000</v>
      </c>
      <c r="H43" s="229">
        <v>1880000000</v>
      </c>
      <c r="I43" s="229">
        <v>-4754000000</v>
      </c>
      <c r="J43" s="230">
        <v>3845594712.8705702</v>
      </c>
      <c r="K43" s="230">
        <v>3845594712.8705702</v>
      </c>
      <c r="L43" s="26">
        <v>7616021070.7529993</v>
      </c>
      <c r="M43" s="26">
        <v>-3112543120.38235</v>
      </c>
      <c r="N43" s="26">
        <v>5627427995.7588749</v>
      </c>
      <c r="O43" s="26">
        <v>-12419074361.890608</v>
      </c>
      <c r="P43" s="27">
        <v>8317196125.3880281</v>
      </c>
      <c r="Q43" s="29"/>
      <c r="R43" s="30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</row>
    <row r="44" spans="1:59" x14ac:dyDescent="0.35">
      <c r="A44" s="2"/>
      <c r="B44" s="24" t="s">
        <v>91</v>
      </c>
      <c r="C44" s="24" t="s">
        <v>92</v>
      </c>
      <c r="D44" s="229">
        <v>55000000</v>
      </c>
      <c r="E44" s="229">
        <v>106000000</v>
      </c>
      <c r="F44" s="229">
        <v>86000000</v>
      </c>
      <c r="G44" s="229">
        <v>18000000</v>
      </c>
      <c r="H44" s="229">
        <v>20000000</v>
      </c>
      <c r="I44" s="229">
        <v>28000000</v>
      </c>
      <c r="J44" s="230">
        <v>47871000</v>
      </c>
      <c r="K44" s="230">
        <v>47871000</v>
      </c>
      <c r="L44" s="26">
        <v>-97804000</v>
      </c>
      <c r="M44" s="26">
        <v>1051962949.5900002</v>
      </c>
      <c r="N44" s="26">
        <v>-1621974357.0599999</v>
      </c>
      <c r="O44" s="26">
        <v>25617411.750000395</v>
      </c>
      <c r="P44" s="27">
        <v>-127135097.61000024</v>
      </c>
      <c r="Q44" s="29"/>
      <c r="R44" s="30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</row>
    <row r="45" spans="1:59" x14ac:dyDescent="0.35">
      <c r="B45" s="24" t="s">
        <v>93</v>
      </c>
      <c r="C45" s="24" t="s">
        <v>94</v>
      </c>
      <c r="D45" s="229">
        <v>-7000000</v>
      </c>
      <c r="E45" s="229">
        <v>-22000000</v>
      </c>
      <c r="F45" s="229">
        <v>-19000000</v>
      </c>
      <c r="G45" s="229">
        <v>-4000000</v>
      </c>
      <c r="H45" s="229">
        <v>0</v>
      </c>
      <c r="I45" s="229">
        <v>-8000000</v>
      </c>
      <c r="J45" s="230">
        <v>-11299000</v>
      </c>
      <c r="K45" s="230">
        <v>-11299000</v>
      </c>
      <c r="L45" s="26">
        <v>34178000</v>
      </c>
      <c r="M45" s="26">
        <v>-216704367.14114001</v>
      </c>
      <c r="N45" s="26">
        <v>334126718</v>
      </c>
      <c r="O45" s="26">
        <v>-5277188</v>
      </c>
      <c r="P45" s="27">
        <v>26189830</v>
      </c>
      <c r="Q45" s="29"/>
      <c r="R45" s="30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</row>
    <row r="46" spans="1:59" s="49" customFormat="1" x14ac:dyDescent="0.35">
      <c r="A46" s="2"/>
      <c r="B46" s="18" t="s">
        <v>95</v>
      </c>
      <c r="C46" s="18" t="s">
        <v>96</v>
      </c>
      <c r="D46" s="233">
        <v>-924000000</v>
      </c>
      <c r="E46" s="233">
        <v>2407000000</v>
      </c>
      <c r="F46" s="233">
        <v>-1286000000</v>
      </c>
      <c r="G46" s="233">
        <v>1766000000</v>
      </c>
      <c r="H46" s="233">
        <v>1900000000</v>
      </c>
      <c r="I46" s="233">
        <v>-4734000000</v>
      </c>
      <c r="J46" s="233">
        <v>3882166712.8705697</v>
      </c>
      <c r="K46" s="233">
        <v>3882166712.8705697</v>
      </c>
      <c r="L46" s="74">
        <v>7552395070.7530003</v>
      </c>
      <c r="M46" s="74">
        <v>-2279114478.9334898</v>
      </c>
      <c r="N46" s="74">
        <v>4325691160.6468639</v>
      </c>
      <c r="O46" s="74">
        <v>-12398734138.140608</v>
      </c>
      <c r="P46" s="75">
        <v>8216250857.7780275</v>
      </c>
      <c r="Q46" s="29"/>
      <c r="R46" s="30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</row>
    <row r="47" spans="1:59" x14ac:dyDescent="0.35">
      <c r="A47" s="2"/>
      <c r="B47" s="18" t="s">
        <v>97</v>
      </c>
      <c r="C47" s="18" t="s">
        <v>98</v>
      </c>
      <c r="D47" s="233">
        <v>-474000000</v>
      </c>
      <c r="E47" s="233">
        <v>2493000000</v>
      </c>
      <c r="F47" s="233">
        <v>-535000000</v>
      </c>
      <c r="G47" s="233">
        <v>1245000000</v>
      </c>
      <c r="H47" s="233">
        <v>585000000</v>
      </c>
      <c r="I47" s="233">
        <v>-5655000000</v>
      </c>
      <c r="J47" s="233">
        <v>5873290680.2609692</v>
      </c>
      <c r="K47" s="233">
        <v>5873290680.2609692</v>
      </c>
      <c r="L47" s="74">
        <v>10172378148.6008</v>
      </c>
      <c r="M47" s="74">
        <v>-2622821501.5478401</v>
      </c>
      <c r="N47" s="74">
        <v>4203983744.9717889</v>
      </c>
      <c r="O47" s="74">
        <v>-11312111259.514429</v>
      </c>
      <c r="P47" s="75">
        <v>9009809675.2226563</v>
      </c>
      <c r="Q47" s="29"/>
      <c r="R47" s="30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</row>
    <row r="48" spans="1:59" s="49" customFormat="1" x14ac:dyDescent="0.35">
      <c r="A48" s="2"/>
      <c r="B48" s="18" t="s">
        <v>99</v>
      </c>
      <c r="C48" s="18" t="s">
        <v>100</v>
      </c>
      <c r="D48" s="233">
        <v>1720000000</v>
      </c>
      <c r="E48" s="233">
        <v>7961000000</v>
      </c>
      <c r="F48" s="233">
        <v>12625000000</v>
      </c>
      <c r="G48" s="233">
        <v>13914000000</v>
      </c>
      <c r="H48" s="233">
        <v>9108000000</v>
      </c>
      <c r="I48" s="233">
        <v>3066000000</v>
      </c>
      <c r="J48" s="234">
        <v>20356933483.054798</v>
      </c>
      <c r="K48" s="234">
        <v>20356933483.0569</v>
      </c>
      <c r="L48" s="34">
        <v>21397775665.4692</v>
      </c>
      <c r="M48" s="34">
        <v>12678360192.243401</v>
      </c>
      <c r="N48" s="34">
        <v>16448951202.959455</v>
      </c>
      <c r="O48" s="34">
        <v>3378516740.8604069</v>
      </c>
      <c r="P48" s="35">
        <v>23895236140.504753</v>
      </c>
      <c r="Q48" s="29"/>
      <c r="R48" s="30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</row>
    <row r="49" spans="1:59" s="49" customFormat="1" x14ac:dyDescent="0.35">
      <c r="A49" s="2"/>
      <c r="B49" s="5" t="s">
        <v>101</v>
      </c>
      <c r="C49" s="18" t="s">
        <v>102</v>
      </c>
      <c r="D49" s="229"/>
      <c r="E49" s="229"/>
      <c r="F49" s="229"/>
      <c r="G49" s="229"/>
      <c r="H49" s="229"/>
      <c r="I49" s="229"/>
      <c r="J49" s="229"/>
      <c r="K49" s="229"/>
      <c r="L49" s="51"/>
      <c r="M49" s="15"/>
      <c r="N49" s="51"/>
      <c r="O49" s="51"/>
      <c r="P49" s="52"/>
      <c r="Q49" s="29"/>
      <c r="R49" s="30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</row>
    <row r="50" spans="1:59" x14ac:dyDescent="0.35">
      <c r="A50" s="2"/>
      <c r="B50" s="24" t="s">
        <v>52</v>
      </c>
      <c r="C50" s="24" t="s">
        <v>53</v>
      </c>
      <c r="D50" s="51">
        <v>1770000000</v>
      </c>
      <c r="E50" s="51">
        <v>8001000000</v>
      </c>
      <c r="F50" s="51">
        <v>12639000000</v>
      </c>
      <c r="G50" s="229">
        <v>13924000000</v>
      </c>
      <c r="H50" s="229">
        <v>9124000000</v>
      </c>
      <c r="I50" s="229">
        <v>3077000000</v>
      </c>
      <c r="J50" s="229">
        <v>20323065207.2188</v>
      </c>
      <c r="K50" s="229">
        <v>20323065207.220901</v>
      </c>
      <c r="L50" s="51">
        <v>21384696811.236202</v>
      </c>
      <c r="M50" s="51">
        <v>12678360192.243401</v>
      </c>
      <c r="N50" s="51">
        <v>16445303430.588602</v>
      </c>
      <c r="O50" s="51">
        <v>3383404475.6010656</v>
      </c>
      <c r="P50" s="52">
        <v>23886393393.036865</v>
      </c>
      <c r="Q50" s="29"/>
      <c r="R50" s="30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</row>
    <row r="51" spans="1:59" x14ac:dyDescent="0.35">
      <c r="A51" s="2"/>
      <c r="B51" s="24" t="s">
        <v>54</v>
      </c>
      <c r="C51" s="24" t="s">
        <v>55</v>
      </c>
      <c r="D51" s="51">
        <v>-50000000</v>
      </c>
      <c r="E51" s="51">
        <v>-40000000</v>
      </c>
      <c r="F51" s="51">
        <v>-14000000</v>
      </c>
      <c r="G51" s="229">
        <v>-10000000</v>
      </c>
      <c r="H51" s="229">
        <v>-16000000</v>
      </c>
      <c r="I51" s="229">
        <v>-11000000</v>
      </c>
      <c r="J51" s="230">
        <v>33868275.836000003</v>
      </c>
      <c r="K51" s="231">
        <v>33868275.836000003</v>
      </c>
      <c r="L51" s="26">
        <v>13078854.232999999</v>
      </c>
      <c r="M51" s="26">
        <v>0</v>
      </c>
      <c r="N51" s="26">
        <v>3647772.3708538082</v>
      </c>
      <c r="O51" s="26">
        <v>-4887734.7406585356</v>
      </c>
      <c r="P51" s="27">
        <v>8842747.4678883906</v>
      </c>
      <c r="Q51" s="29"/>
      <c r="R51" s="30"/>
    </row>
    <row r="52" spans="1:59" s="15" customFormat="1" x14ac:dyDescent="0.35">
      <c r="A52" s="2"/>
      <c r="B52" s="48"/>
      <c r="C52" s="48"/>
      <c r="D52" s="16"/>
      <c r="E52" s="16"/>
      <c r="F52" s="16"/>
      <c r="G52" s="16"/>
      <c r="H52" s="16"/>
      <c r="I52" s="16"/>
      <c r="J52" s="16"/>
      <c r="K52" s="16"/>
      <c r="L52" s="16"/>
      <c r="M52" s="25"/>
      <c r="N52" s="25"/>
      <c r="O52" s="25"/>
      <c r="P52" s="25"/>
      <c r="Q52" s="16"/>
    </row>
    <row r="53" spans="1:59" s="18" customFormat="1" x14ac:dyDescent="0.35">
      <c r="A53" s="2"/>
      <c r="B53" s="57" t="s">
        <v>60</v>
      </c>
      <c r="C53" s="57" t="s">
        <v>61</v>
      </c>
      <c r="P53" s="246"/>
      <c r="Q53" s="29"/>
      <c r="R53" s="30"/>
    </row>
    <row r="54" spans="1:59" s="15" customFormat="1" x14ac:dyDescent="0.35">
      <c r="A54" s="2"/>
      <c r="B54" s="48" t="s">
        <v>6</v>
      </c>
      <c r="C54" s="48" t="s">
        <v>7</v>
      </c>
      <c r="D54" s="51">
        <v>2781000000</v>
      </c>
      <c r="E54" s="51">
        <v>2372000000</v>
      </c>
      <c r="F54" s="51">
        <v>1299000000</v>
      </c>
      <c r="G54" s="51">
        <v>69965818.862998307</v>
      </c>
      <c r="H54" s="51">
        <v>71260045.653005406</v>
      </c>
      <c r="I54" s="51">
        <v>1071899.2369947999</v>
      </c>
      <c r="J54" s="51">
        <v>1693765.66700521</v>
      </c>
      <c r="K54" s="51">
        <v>15235602192.9135</v>
      </c>
      <c r="L54" s="51">
        <v>14822285883.728001</v>
      </c>
      <c r="M54" s="51">
        <v>0</v>
      </c>
      <c r="N54" s="51">
        <v>0</v>
      </c>
      <c r="O54" s="51">
        <v>0</v>
      </c>
      <c r="P54" s="52">
        <v>0</v>
      </c>
      <c r="Q54" s="29"/>
      <c r="R54" s="30"/>
    </row>
    <row r="55" spans="1:59" s="15" customFormat="1" x14ac:dyDescent="0.35">
      <c r="A55" s="2"/>
      <c r="B55" s="48" t="s">
        <v>8</v>
      </c>
      <c r="C55" s="48" t="s">
        <v>9</v>
      </c>
      <c r="D55" s="51">
        <v>4977000000</v>
      </c>
      <c r="E55" s="51">
        <v>2877000000</v>
      </c>
      <c r="F55" s="51">
        <v>3079000000</v>
      </c>
      <c r="G55" s="51">
        <v>851668316.33800805</v>
      </c>
      <c r="H55" s="51">
        <v>294944981.18000001</v>
      </c>
      <c r="I55" s="51">
        <v>5750350.5276981695</v>
      </c>
      <c r="J55" s="51">
        <v>4959963.6960047102</v>
      </c>
      <c r="K55" s="51">
        <v>13409681135.258301</v>
      </c>
      <c r="L55" s="51">
        <v>11122050658.849998</v>
      </c>
      <c r="M55" s="51">
        <v>0</v>
      </c>
      <c r="N55" s="51">
        <v>0</v>
      </c>
      <c r="O55" s="51">
        <v>0</v>
      </c>
      <c r="P55" s="52">
        <v>0</v>
      </c>
      <c r="Q55" s="29"/>
      <c r="R55" s="30"/>
    </row>
    <row r="56" spans="1:59" s="15" customFormat="1" x14ac:dyDescent="0.35">
      <c r="A56" s="2"/>
      <c r="B56" s="48" t="s">
        <v>24</v>
      </c>
      <c r="C56" s="48" t="s">
        <v>62</v>
      </c>
      <c r="D56" s="51">
        <v>-1209000000</v>
      </c>
      <c r="E56" s="51">
        <v>-1361000000</v>
      </c>
      <c r="F56" s="51">
        <v>-62000000</v>
      </c>
      <c r="G56" s="51">
        <v>-552196670.36610198</v>
      </c>
      <c r="H56" s="51">
        <v>-203926825.7929</v>
      </c>
      <c r="I56" s="51">
        <v>-31663497.7488993</v>
      </c>
      <c r="J56" s="51">
        <v>-9538389.0402044915</v>
      </c>
      <c r="K56" s="51">
        <v>1369364552.7760999</v>
      </c>
      <c r="L56" s="51">
        <v>2320536347.2058001</v>
      </c>
      <c r="M56" s="51">
        <v>-567.75530174490996</v>
      </c>
      <c r="N56" s="51">
        <v>0</v>
      </c>
      <c r="O56" s="51">
        <v>0</v>
      </c>
      <c r="P56" s="52">
        <v>0</v>
      </c>
      <c r="Q56" s="29"/>
      <c r="R56" s="30"/>
    </row>
    <row r="57" spans="1:59" s="15" customFormat="1" x14ac:dyDescent="0.35">
      <c r="A57" s="2"/>
      <c r="B57" s="48" t="s">
        <v>40</v>
      </c>
      <c r="C57" s="48" t="s">
        <v>41</v>
      </c>
      <c r="D57" s="51">
        <v>-1249000000</v>
      </c>
      <c r="E57" s="51">
        <v>-1370000000</v>
      </c>
      <c r="F57" s="51">
        <v>-52000000</v>
      </c>
      <c r="G57" s="51">
        <v>-544696670.36610198</v>
      </c>
      <c r="H57" s="51">
        <v>-205005730.420398</v>
      </c>
      <c r="I57" s="51">
        <v>-31663497.748901099</v>
      </c>
      <c r="J57" s="51">
        <v>-9538381.8137015607</v>
      </c>
      <c r="K57" s="51">
        <v>1632790560.0026</v>
      </c>
      <c r="L57" s="51">
        <v>3704983554.6064</v>
      </c>
      <c r="M57" s="51">
        <v>-567.75529992592101</v>
      </c>
      <c r="N57" s="51">
        <v>0</v>
      </c>
      <c r="O57" s="51">
        <v>0</v>
      </c>
      <c r="P57" s="52">
        <v>0</v>
      </c>
      <c r="Q57" s="29"/>
      <c r="R57" s="30"/>
    </row>
    <row r="58" spans="1:59" s="15" customFormat="1" x14ac:dyDescent="0.35">
      <c r="A58" s="2"/>
      <c r="B58" s="58" t="s">
        <v>63</v>
      </c>
      <c r="C58" s="58" t="s">
        <v>64</v>
      </c>
      <c r="D58" s="233">
        <v>-1249000000</v>
      </c>
      <c r="E58" s="233">
        <v>-1370000000</v>
      </c>
      <c r="F58" s="233">
        <v>-52000000</v>
      </c>
      <c r="G58" s="233">
        <v>-545000000</v>
      </c>
      <c r="H58" s="234">
        <v>-205000000</v>
      </c>
      <c r="I58" s="234">
        <v>-31663497.748901099</v>
      </c>
      <c r="J58" s="234">
        <v>-9538381.8137015607</v>
      </c>
      <c r="K58" s="234">
        <v>1396789970.1506999</v>
      </c>
      <c r="L58" s="30">
        <v>-1628436123.4726</v>
      </c>
      <c r="M58" s="30">
        <v>-567.75529810693104</v>
      </c>
      <c r="N58" s="30">
        <v>0</v>
      </c>
      <c r="O58" s="30">
        <v>0</v>
      </c>
      <c r="P58" s="52">
        <v>0</v>
      </c>
      <c r="Q58" s="29"/>
      <c r="R58" s="30"/>
    </row>
    <row r="59" spans="1:59" s="61" customFormat="1" x14ac:dyDescent="0.35">
      <c r="A59" s="2"/>
      <c r="B59" s="48" t="s">
        <v>65</v>
      </c>
      <c r="C59" s="48" t="s">
        <v>66</v>
      </c>
      <c r="D59" s="56">
        <v>-1</v>
      </c>
      <c r="E59" s="54">
        <v>-1.0900000000000001</v>
      </c>
      <c r="F59" s="54">
        <v>-0.04</v>
      </c>
      <c r="G59" s="54">
        <v>-0.43423372375178992</v>
      </c>
      <c r="H59" s="54">
        <v>-0.16</v>
      </c>
      <c r="I59" s="54">
        <v>-0.03</v>
      </c>
      <c r="J59" s="54">
        <v>-0.03</v>
      </c>
      <c r="K59" s="56">
        <v>1.1181702878070006</v>
      </c>
      <c r="L59" s="56">
        <v>-1.2981938760743912</v>
      </c>
      <c r="M59" s="56">
        <v>-4.52616118806759E-7</v>
      </c>
      <c r="N59" s="56">
        <v>0</v>
      </c>
      <c r="O59" s="56">
        <v>0</v>
      </c>
      <c r="P59" s="55">
        <v>0</v>
      </c>
      <c r="Q59" s="29"/>
      <c r="R59" s="30"/>
    </row>
    <row r="60" spans="1:59" s="61" customFormat="1" x14ac:dyDescent="0.35">
      <c r="A60" s="2"/>
      <c r="B60" s="48" t="s">
        <v>67</v>
      </c>
      <c r="C60" s="48" t="s">
        <v>68</v>
      </c>
      <c r="D60" s="54">
        <v>0.22999999999999998</v>
      </c>
      <c r="E60" s="54">
        <v>-1.0900000000000001</v>
      </c>
      <c r="F60" s="54">
        <v>-0.04</v>
      </c>
      <c r="G60" s="56">
        <v>-0.44000000000000128</v>
      </c>
      <c r="H60" s="56">
        <v>-0.15999999999999837</v>
      </c>
      <c r="I60" s="56">
        <v>-2.9480475687870822E-2</v>
      </c>
      <c r="J60" s="56">
        <v>-7.6040249167999008E-3</v>
      </c>
      <c r="K60" s="56">
        <v>1.2245690864657011</v>
      </c>
      <c r="L60" s="56">
        <v>2.0602823561318999</v>
      </c>
      <c r="M60" s="56">
        <v>-4.5261604952884227E-7</v>
      </c>
      <c r="N60" s="56">
        <v>0</v>
      </c>
      <c r="O60" s="56">
        <v>0</v>
      </c>
      <c r="P60" s="55">
        <v>0</v>
      </c>
      <c r="Q60" s="29"/>
      <c r="R60" s="30"/>
    </row>
    <row r="61" spans="1:59" s="15" customFormat="1" x14ac:dyDescent="0.35">
      <c r="A61" s="2"/>
      <c r="B61" s="5"/>
      <c r="C61" s="5"/>
      <c r="D61" s="5"/>
      <c r="E61" s="5"/>
      <c r="F61" s="5"/>
      <c r="G61" s="5"/>
      <c r="H61" s="5"/>
      <c r="I61" s="5"/>
      <c r="J61" s="5"/>
      <c r="K61" s="5"/>
      <c r="L61" s="18"/>
      <c r="M61" s="18"/>
      <c r="N61" s="18"/>
      <c r="O61" s="18"/>
      <c r="P61" s="246"/>
      <c r="Q61" s="29"/>
      <c r="R61" s="30"/>
    </row>
    <row r="62" spans="1:59" x14ac:dyDescent="0.35">
      <c r="B62" s="64" t="s">
        <v>69</v>
      </c>
      <c r="C62" s="64" t="s">
        <v>70</v>
      </c>
      <c r="D62" s="6"/>
      <c r="E62" s="6"/>
      <c r="F62" s="6"/>
      <c r="G62" s="6"/>
      <c r="H62" s="6"/>
      <c r="I62" s="6"/>
      <c r="J62" s="6"/>
      <c r="K62" s="6"/>
      <c r="P62" s="247"/>
      <c r="Q62" s="29"/>
      <c r="R62" s="30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</row>
    <row r="63" spans="1:59" x14ac:dyDescent="0.35">
      <c r="A63" s="2"/>
      <c r="B63" s="48" t="s">
        <v>6</v>
      </c>
      <c r="C63" s="48" t="s">
        <v>7</v>
      </c>
      <c r="D63" s="229">
        <v>86378000000</v>
      </c>
      <c r="E63" s="229">
        <v>84233000000</v>
      </c>
      <c r="F63" s="229">
        <v>96743000000</v>
      </c>
      <c r="G63" s="229">
        <v>102509789416.91701</v>
      </c>
      <c r="H63" s="229">
        <v>104146684043.886</v>
      </c>
      <c r="I63" s="230">
        <v>86287861068.139099</v>
      </c>
      <c r="J63" s="230">
        <v>108900122795.31401</v>
      </c>
      <c r="K63" s="230">
        <v>108900122795.317</v>
      </c>
      <c r="L63" s="26">
        <v>134018635354.95099</v>
      </c>
      <c r="M63" s="26"/>
      <c r="N63" s="26"/>
      <c r="O63" s="26"/>
      <c r="P63" s="65"/>
      <c r="Q63" s="29"/>
      <c r="R63" s="30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</row>
    <row r="64" spans="1:59" x14ac:dyDescent="0.35">
      <c r="A64" s="2"/>
      <c r="B64" s="48" t="s">
        <v>8</v>
      </c>
      <c r="C64" s="48" t="s">
        <v>9</v>
      </c>
      <c r="D64" s="229">
        <v>90822000000</v>
      </c>
      <c r="E64" s="229">
        <v>84430000000</v>
      </c>
      <c r="F64" s="229">
        <v>93906000000</v>
      </c>
      <c r="G64" s="229">
        <v>100923529019.258</v>
      </c>
      <c r="H64" s="229">
        <v>103533196700.49899</v>
      </c>
      <c r="I64" s="230">
        <v>86409451422.7771</v>
      </c>
      <c r="J64" s="230">
        <v>99109664040.805695</v>
      </c>
      <c r="K64" s="230">
        <v>99109664040.807892</v>
      </c>
      <c r="L64" s="26">
        <v>123452984573.994</v>
      </c>
      <c r="M64" s="26"/>
      <c r="N64" s="26"/>
      <c r="O64" s="26"/>
      <c r="P64" s="65"/>
      <c r="Q64" s="29"/>
      <c r="R64" s="30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</row>
    <row r="65" spans="1:59" x14ac:dyDescent="0.35">
      <c r="A65" s="2"/>
      <c r="B65" s="48" t="s">
        <v>24</v>
      </c>
      <c r="C65" s="48" t="s">
        <v>62</v>
      </c>
      <c r="D65" s="229">
        <v>6062000000</v>
      </c>
      <c r="E65" s="229">
        <v>9657000000</v>
      </c>
      <c r="F65" s="229">
        <v>18011000000</v>
      </c>
      <c r="G65" s="229">
        <v>18102667532.778801</v>
      </c>
      <c r="H65" s="229">
        <v>13182499159.4126</v>
      </c>
      <c r="I65" s="230">
        <v>11184213460.5756</v>
      </c>
      <c r="J65" s="230">
        <v>18644385523.405903</v>
      </c>
      <c r="K65" s="230">
        <v>18644385523.408001</v>
      </c>
      <c r="L65" s="26">
        <v>20912200579.616501</v>
      </c>
      <c r="M65" s="26"/>
      <c r="N65" s="26"/>
      <c r="O65" s="26"/>
      <c r="P65" s="65"/>
      <c r="Q65" s="29"/>
      <c r="R65" s="30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</row>
    <row r="66" spans="1:59" x14ac:dyDescent="0.35">
      <c r="A66" s="2"/>
      <c r="B66" s="48" t="s">
        <v>40</v>
      </c>
      <c r="C66" s="48" t="s">
        <v>41</v>
      </c>
      <c r="D66" s="229">
        <v>4059000000</v>
      </c>
      <c r="E66" s="229">
        <v>7996000000</v>
      </c>
      <c r="F66" s="229">
        <v>16940000000</v>
      </c>
      <c r="G66" s="229">
        <v>17315000281.294201</v>
      </c>
      <c r="H66" s="229">
        <v>11944513970.240299</v>
      </c>
      <c r="I66" s="230">
        <v>11237950366.998901</v>
      </c>
      <c r="J66" s="230">
        <v>18450512442.782402</v>
      </c>
      <c r="K66" s="230">
        <v>18450512442.7845</v>
      </c>
      <c r="L66" s="26">
        <v>21442808900.531399</v>
      </c>
      <c r="M66" s="26"/>
      <c r="N66" s="26"/>
      <c r="O66" s="26"/>
      <c r="P66" s="65"/>
      <c r="Q66" s="29"/>
      <c r="R66" s="30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</row>
    <row r="67" spans="1:59" x14ac:dyDescent="0.35">
      <c r="A67" s="2"/>
      <c r="B67" s="58" t="s">
        <v>71</v>
      </c>
      <c r="C67" s="58" t="s">
        <v>72</v>
      </c>
      <c r="D67" s="233">
        <v>2194000000</v>
      </c>
      <c r="E67" s="233">
        <v>5468000000</v>
      </c>
      <c r="F67" s="233">
        <v>13160000000</v>
      </c>
      <c r="G67" s="233">
        <v>12669481115.2537</v>
      </c>
      <c r="H67" s="232">
        <v>8523213586.1167212</v>
      </c>
      <c r="I67" s="234">
        <v>8721087546.735199</v>
      </c>
      <c r="J67" s="234">
        <v>14483642802.7938</v>
      </c>
      <c r="K67" s="234">
        <v>14483642802.795898</v>
      </c>
      <c r="L67" s="34">
        <v>11225397516.868399</v>
      </c>
      <c r="M67" s="34"/>
      <c r="N67" s="34"/>
      <c r="O67" s="34"/>
      <c r="P67" s="66"/>
      <c r="Q67" s="29"/>
      <c r="R67" s="30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</row>
    <row r="68" spans="1:59" x14ac:dyDescent="0.35">
      <c r="A68" s="2"/>
      <c r="B68" s="58"/>
      <c r="C68" s="58"/>
      <c r="D68" s="59"/>
      <c r="E68" s="59"/>
      <c r="F68" s="59"/>
      <c r="G68" s="59"/>
      <c r="H68" s="7"/>
      <c r="I68" s="60"/>
      <c r="J68" s="60"/>
      <c r="K68" s="60"/>
      <c r="L68" s="33"/>
      <c r="M68" s="33"/>
      <c r="N68" s="33"/>
      <c r="O68" s="33"/>
      <c r="P68" s="67"/>
      <c r="Q68" s="29"/>
      <c r="R68" s="30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</row>
    <row r="69" spans="1:59" x14ac:dyDescent="0.35">
      <c r="A69" s="2"/>
      <c r="B69" s="48" t="s">
        <v>73</v>
      </c>
      <c r="C69" s="48" t="s">
        <v>74</v>
      </c>
      <c r="D69" s="56">
        <v>1.79</v>
      </c>
      <c r="E69" s="56">
        <v>4.3899999999999997</v>
      </c>
      <c r="F69" s="54">
        <v>10.5</v>
      </c>
      <c r="G69" s="54">
        <v>10.11</v>
      </c>
      <c r="H69" s="68">
        <v>6.8075581365023998</v>
      </c>
      <c r="I69" s="69">
        <v>6.9636801088034899</v>
      </c>
      <c r="J69" s="69">
        <v>11.528170287805301</v>
      </c>
      <c r="K69" s="69">
        <v>11.528170287807001</v>
      </c>
      <c r="L69" s="54">
        <v>8.9483303796988096</v>
      </c>
      <c r="M69" s="54"/>
      <c r="N69" s="54"/>
      <c r="O69" s="54"/>
      <c r="P69" s="70"/>
      <c r="Q69" s="29"/>
      <c r="R69" s="30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</row>
    <row r="70" spans="1:59" s="71" customFormat="1" x14ac:dyDescent="0.35">
      <c r="A70" s="2"/>
      <c r="B70" s="48" t="s">
        <v>75</v>
      </c>
      <c r="C70" s="48" t="s">
        <v>76</v>
      </c>
      <c r="D70" s="56">
        <v>3.73</v>
      </c>
      <c r="E70" s="56">
        <v>4.3904565971133209</v>
      </c>
      <c r="F70" s="56">
        <v>7.996215500113264</v>
      </c>
      <c r="G70" s="56">
        <v>9.9499999999999993</v>
      </c>
      <c r="H70" s="56">
        <v>10.96</v>
      </c>
      <c r="I70" s="54">
        <v>8.61</v>
      </c>
      <c r="J70" s="54">
        <v>11.2352453257481</v>
      </c>
      <c r="K70" s="54">
        <v>11.5045690864657</v>
      </c>
      <c r="L70" s="54">
        <v>14.0456677783763</v>
      </c>
      <c r="M70" s="54"/>
      <c r="N70" s="54"/>
      <c r="O70" s="54"/>
      <c r="P70" s="70"/>
      <c r="Q70" s="29"/>
      <c r="R70" s="30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</row>
    <row r="71" spans="1:59" x14ac:dyDescent="0.35">
      <c r="B71" s="15"/>
      <c r="C71" s="15"/>
      <c r="D71" s="56"/>
      <c r="E71" s="56"/>
      <c r="F71" s="56"/>
      <c r="G71" s="56"/>
      <c r="H71" s="56"/>
      <c r="I71" s="56"/>
      <c r="J71" s="69"/>
      <c r="K71" s="69"/>
      <c r="L71" s="54"/>
      <c r="M71" s="54"/>
      <c r="N71" s="54"/>
      <c r="O71" s="54"/>
      <c r="P71" s="55"/>
      <c r="Q71" s="29"/>
      <c r="R71" s="30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</row>
    <row r="72" spans="1:59" s="15" customFormat="1" ht="40.5" x14ac:dyDescent="0.35">
      <c r="A72" s="2"/>
      <c r="B72" s="43" t="s">
        <v>461</v>
      </c>
      <c r="C72" s="43" t="s">
        <v>460</v>
      </c>
      <c r="D72" s="16"/>
      <c r="E72" s="16"/>
      <c r="F72" s="16"/>
      <c r="G72" s="16"/>
      <c r="H72" s="16"/>
      <c r="I72" s="16"/>
      <c r="J72" s="16"/>
      <c r="K72" s="16"/>
      <c r="L72" s="16"/>
      <c r="M72" s="25"/>
      <c r="N72" s="25"/>
      <c r="O72" s="25"/>
      <c r="P72" s="25"/>
      <c r="Q72" s="16"/>
    </row>
    <row r="73" spans="1:59" s="15" customFormat="1" x14ac:dyDescent="0.35">
      <c r="A73" s="2"/>
      <c r="B73" s="48"/>
      <c r="C73" s="48"/>
      <c r="N73" s="18"/>
      <c r="O73" s="18"/>
      <c r="P73" s="18"/>
      <c r="Q73" s="16"/>
    </row>
    <row r="74" spans="1:59" s="15" customFormat="1" x14ac:dyDescent="0.35">
      <c r="A74" s="2"/>
      <c r="B74" s="48"/>
      <c r="C74" s="48"/>
      <c r="N74" s="18"/>
      <c r="O74" s="18"/>
      <c r="P74" s="18"/>
      <c r="Q74" s="16"/>
    </row>
    <row r="75" spans="1:59" s="15" customFormat="1" x14ac:dyDescent="0.35">
      <c r="A75" s="2"/>
      <c r="B75" s="48"/>
      <c r="C75" s="48"/>
      <c r="N75" s="18"/>
      <c r="O75" s="18"/>
      <c r="P75" s="18"/>
      <c r="Q75" s="16"/>
    </row>
    <row r="76" spans="1:59" s="15" customFormat="1" x14ac:dyDescent="0.35">
      <c r="A76" s="2"/>
      <c r="B76" s="48"/>
      <c r="C76" s="48"/>
      <c r="N76" s="18"/>
      <c r="O76" s="18"/>
      <c r="P76" s="18"/>
      <c r="Q76" s="16"/>
    </row>
    <row r="77" spans="1:59" s="15" customFormat="1" x14ac:dyDescent="0.35">
      <c r="A77" s="2"/>
      <c r="B77" s="48"/>
      <c r="C77" s="48"/>
      <c r="Q77" s="16"/>
    </row>
    <row r="78" spans="1:59" s="15" customFormat="1" x14ac:dyDescent="0.35">
      <c r="A78" s="2"/>
      <c r="B78" s="48"/>
      <c r="C78" s="48"/>
      <c r="Q78" s="16"/>
    </row>
    <row r="79" spans="1:59" s="15" customFormat="1" x14ac:dyDescent="0.35">
      <c r="A79" s="2"/>
      <c r="B79" s="48"/>
      <c r="C79" s="48"/>
      <c r="Q79" s="16"/>
    </row>
    <row r="80" spans="1:59" s="15" customFormat="1" x14ac:dyDescent="0.35">
      <c r="A80" s="2"/>
      <c r="B80" s="48"/>
      <c r="C80" s="48"/>
      <c r="Q80" s="16"/>
    </row>
    <row r="81" spans="1:17" s="15" customFormat="1" x14ac:dyDescent="0.35">
      <c r="A81" s="2"/>
      <c r="B81" s="48"/>
      <c r="C81" s="48"/>
      <c r="Q81" s="16"/>
    </row>
    <row r="82" spans="1:17" s="15" customFormat="1" x14ac:dyDescent="0.35">
      <c r="A82" s="2"/>
      <c r="B82" s="48"/>
      <c r="C82" s="48"/>
      <c r="Q82" s="16"/>
    </row>
    <row r="83" spans="1:17" s="15" customFormat="1" x14ac:dyDescent="0.35">
      <c r="A83" s="2"/>
      <c r="B83" s="48"/>
      <c r="C83" s="48"/>
      <c r="Q83" s="16"/>
    </row>
    <row r="84" spans="1:17" s="15" customFormat="1" x14ac:dyDescent="0.35">
      <c r="A84" s="2"/>
      <c r="B84" s="48"/>
      <c r="C84" s="48"/>
      <c r="Q84" s="16"/>
    </row>
    <row r="85" spans="1:17" s="15" customFormat="1" x14ac:dyDescent="0.35">
      <c r="A85" s="2"/>
      <c r="B85" s="48"/>
      <c r="C85" s="48"/>
      <c r="Q85" s="16"/>
    </row>
    <row r="86" spans="1:17" s="15" customFormat="1" x14ac:dyDescent="0.35">
      <c r="A86" s="2"/>
      <c r="B86" s="48"/>
      <c r="C86" s="48"/>
      <c r="Q86" s="16"/>
    </row>
    <row r="87" spans="1:17" s="15" customFormat="1" x14ac:dyDescent="0.35">
      <c r="A87" s="2"/>
      <c r="B87" s="48"/>
      <c r="C87" s="48"/>
      <c r="Q87" s="16"/>
    </row>
    <row r="88" spans="1:17" s="15" customFormat="1" x14ac:dyDescent="0.35">
      <c r="A88" s="2"/>
      <c r="B88" s="48"/>
      <c r="C88" s="48"/>
      <c r="Q88" s="16"/>
    </row>
    <row r="89" spans="1:17" s="15" customFormat="1" x14ac:dyDescent="0.35">
      <c r="A89" s="2"/>
      <c r="B89" s="48"/>
      <c r="C89" s="48"/>
      <c r="Q89" s="16"/>
    </row>
    <row r="90" spans="1:17" s="15" customFormat="1" x14ac:dyDescent="0.35">
      <c r="A90" s="2"/>
      <c r="B90" s="48"/>
      <c r="C90" s="48"/>
      <c r="Q90" s="16"/>
    </row>
    <row r="91" spans="1:17" s="15" customFormat="1" x14ac:dyDescent="0.35">
      <c r="A91" s="2"/>
      <c r="B91" s="48"/>
      <c r="C91" s="48"/>
      <c r="Q91" s="16"/>
    </row>
    <row r="92" spans="1:17" s="15" customFormat="1" x14ac:dyDescent="0.35">
      <c r="A92" s="2"/>
      <c r="B92" s="48"/>
      <c r="C92" s="48"/>
      <c r="Q92" s="16"/>
    </row>
    <row r="93" spans="1:17" s="15" customFormat="1" x14ac:dyDescent="0.35">
      <c r="A93" s="2"/>
      <c r="B93" s="48"/>
      <c r="C93" s="48"/>
      <c r="Q93" s="16"/>
    </row>
    <row r="94" spans="1:17" s="15" customFormat="1" x14ac:dyDescent="0.35">
      <c r="A94" s="2"/>
      <c r="B94" s="48"/>
      <c r="C94" s="48"/>
      <c r="Q94" s="16"/>
    </row>
    <row r="95" spans="1:17" s="15" customFormat="1" x14ac:dyDescent="0.35">
      <c r="A95" s="2"/>
      <c r="B95" s="48"/>
      <c r="C95" s="48"/>
      <c r="Q95" s="16"/>
    </row>
    <row r="96" spans="1:17" s="15" customFormat="1" x14ac:dyDescent="0.35">
      <c r="A96" s="2"/>
      <c r="B96" s="48"/>
      <c r="C96" s="48"/>
      <c r="Q96" s="16"/>
    </row>
    <row r="97" spans="1:17" s="15" customFormat="1" x14ac:dyDescent="0.35">
      <c r="A97" s="2"/>
      <c r="B97" s="48"/>
      <c r="C97" s="48"/>
      <c r="Q97" s="16"/>
    </row>
    <row r="98" spans="1:17" s="15" customFormat="1" x14ac:dyDescent="0.35">
      <c r="A98" s="2"/>
      <c r="B98" s="48"/>
      <c r="C98" s="48"/>
      <c r="Q98" s="16"/>
    </row>
    <row r="99" spans="1:17" s="15" customFormat="1" x14ac:dyDescent="0.35">
      <c r="A99" s="2"/>
      <c r="B99" s="48"/>
      <c r="C99" s="48"/>
      <c r="Q99" s="16"/>
    </row>
    <row r="100" spans="1:17" s="15" customFormat="1" x14ac:dyDescent="0.35">
      <c r="A100" s="2"/>
      <c r="B100" s="48"/>
      <c r="C100" s="48"/>
      <c r="Q100" s="16"/>
    </row>
    <row r="101" spans="1:17" s="15" customFormat="1" x14ac:dyDescent="0.35">
      <c r="A101" s="2"/>
      <c r="B101" s="48"/>
      <c r="C101" s="48"/>
      <c r="Q101" s="16"/>
    </row>
    <row r="102" spans="1:17" s="15" customFormat="1" x14ac:dyDescent="0.35">
      <c r="A102" s="2"/>
      <c r="B102" s="48"/>
      <c r="C102" s="48"/>
      <c r="Q102" s="16"/>
    </row>
    <row r="103" spans="1:17" s="15" customFormat="1" x14ac:dyDescent="0.35">
      <c r="A103" s="2"/>
      <c r="B103" s="48"/>
      <c r="C103" s="48"/>
      <c r="Q103" s="16"/>
    </row>
    <row r="104" spans="1:17" s="15" customFormat="1" x14ac:dyDescent="0.35">
      <c r="A104" s="2"/>
      <c r="B104" s="48"/>
      <c r="C104" s="48"/>
      <c r="Q104" s="16"/>
    </row>
    <row r="105" spans="1:17" s="15" customFormat="1" x14ac:dyDescent="0.35">
      <c r="A105" s="2"/>
      <c r="B105" s="48"/>
      <c r="C105" s="48"/>
      <c r="Q105" s="16"/>
    </row>
    <row r="106" spans="1:17" s="15" customFormat="1" x14ac:dyDescent="0.35">
      <c r="A106" s="2"/>
      <c r="B106" s="48"/>
      <c r="C106" s="48"/>
      <c r="Q106" s="16"/>
    </row>
    <row r="107" spans="1:17" s="15" customFormat="1" x14ac:dyDescent="0.35">
      <c r="A107" s="2"/>
      <c r="B107" s="48"/>
      <c r="C107" s="48"/>
      <c r="Q107" s="16"/>
    </row>
    <row r="108" spans="1:17" s="15" customFormat="1" x14ac:dyDescent="0.35">
      <c r="A108" s="2"/>
      <c r="B108" s="48"/>
      <c r="C108" s="48"/>
      <c r="Q108" s="16"/>
    </row>
    <row r="109" spans="1:17" s="15" customFormat="1" x14ac:dyDescent="0.35">
      <c r="A109" s="2"/>
      <c r="B109" s="48"/>
      <c r="C109" s="48"/>
      <c r="Q109" s="16"/>
    </row>
    <row r="110" spans="1:17" s="15" customFormat="1" x14ac:dyDescent="0.35">
      <c r="A110" s="2"/>
      <c r="B110" s="48"/>
      <c r="C110" s="48"/>
      <c r="Q110" s="16"/>
    </row>
    <row r="111" spans="1:17" s="15" customFormat="1" x14ac:dyDescent="0.35">
      <c r="A111" s="2"/>
      <c r="B111" s="48"/>
      <c r="C111" s="48"/>
      <c r="Q111" s="16"/>
    </row>
    <row r="112" spans="1:17" s="15" customFormat="1" x14ac:dyDescent="0.35">
      <c r="A112" s="2"/>
      <c r="B112" s="48"/>
      <c r="C112" s="48"/>
      <c r="Q112" s="16"/>
    </row>
    <row r="113" spans="1:17" s="15" customFormat="1" x14ac:dyDescent="0.35">
      <c r="A113" s="2"/>
      <c r="B113" s="48"/>
      <c r="C113" s="48"/>
      <c r="Q113" s="16"/>
    </row>
    <row r="114" spans="1:17" s="15" customFormat="1" x14ac:dyDescent="0.35">
      <c r="A114" s="2"/>
      <c r="B114" s="48"/>
      <c r="C114" s="48"/>
      <c r="Q114" s="16"/>
    </row>
    <row r="115" spans="1:17" s="15" customFormat="1" x14ac:dyDescent="0.35">
      <c r="A115" s="2"/>
      <c r="B115" s="48"/>
      <c r="C115" s="48"/>
      <c r="Q115" s="16"/>
    </row>
    <row r="116" spans="1:17" x14ac:dyDescent="0.35">
      <c r="A116" s="2"/>
    </row>
    <row r="117" spans="1:17" x14ac:dyDescent="0.35">
      <c r="A117" s="2"/>
    </row>
    <row r="118" spans="1:17" x14ac:dyDescent="0.35">
      <c r="A118" s="2"/>
    </row>
  </sheetData>
  <sheetProtection selectLockedCells="1" selectUnlockedCells="1"/>
  <pageMargins left="0.75" right="0.75" top="1" bottom="1" header="0.51180555555555596" footer="0.5"/>
  <pageSetup paperSize="9" scale="75" firstPageNumber="0" orientation="landscape" horizontalDpi="300" verticalDpi="300" r:id="rId1"/>
  <headerFooter alignWithMargins="0">
    <oddFooter>&amp;L&amp;D; &amp;T&amp;R&amp;F; 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A85E4-1F41-4962-8099-5A9FA8BBCB42}">
  <dimension ref="A1:O42"/>
  <sheetViews>
    <sheetView zoomScaleNormal="100" workbookViewId="0">
      <selection activeCell="O6" sqref="O6"/>
    </sheetView>
  </sheetViews>
  <sheetFormatPr defaultColWidth="7.765625" defaultRowHeight="13.5" outlineLevelCol="1" x14ac:dyDescent="0.35"/>
  <cols>
    <col min="1" max="1" width="2.765625" style="73" customWidth="1" outlineLevel="1"/>
    <col min="2" max="2" width="37.84375" style="24" customWidth="1"/>
    <col min="3" max="3" width="37.84375" style="24" bestFit="1" customWidth="1"/>
    <col min="4" max="5" width="11.69140625" style="24" hidden="1" customWidth="1" outlineLevel="1"/>
    <col min="6" max="6" width="11.4609375" style="24" hidden="1" customWidth="1" outlineLevel="1"/>
    <col min="7" max="7" width="10.84375" style="24" hidden="1" customWidth="1" outlineLevel="1"/>
    <col min="8" max="11" width="12.07421875" style="24" hidden="1" customWidth="1" outlineLevel="1"/>
    <col min="12" max="12" width="12.07421875" style="24" customWidth="1" collapsed="1"/>
    <col min="13" max="15" width="13.69140625" style="24" bestFit="1" customWidth="1"/>
    <col min="16" max="16384" width="7.765625" style="24"/>
  </cols>
  <sheetData>
    <row r="1" spans="1:15" ht="16" x14ac:dyDescent="0.4">
      <c r="B1" s="9" t="s">
        <v>0</v>
      </c>
      <c r="C1" s="9" t="s">
        <v>0</v>
      </c>
      <c r="D1" s="14"/>
      <c r="H1" s="43"/>
      <c r="I1" s="43"/>
      <c r="J1" s="43"/>
      <c r="K1" s="43"/>
      <c r="L1" s="43"/>
    </row>
    <row r="2" spans="1:15" x14ac:dyDescent="0.35">
      <c r="B2" s="17"/>
      <c r="C2" s="17"/>
    </row>
    <row r="3" spans="1:15" s="78" customFormat="1" ht="18.75" customHeight="1" x14ac:dyDescent="0.35">
      <c r="A3" s="79"/>
      <c r="B3" s="3" t="s">
        <v>103</v>
      </c>
      <c r="C3" s="3" t="s">
        <v>104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s="78" customFormat="1" x14ac:dyDescent="0.35">
      <c r="A4" s="79"/>
      <c r="B4" s="31"/>
      <c r="C4" s="31"/>
      <c r="D4" s="235"/>
      <c r="E4" s="235"/>
      <c r="F4" s="236"/>
      <c r="G4" s="236"/>
      <c r="H4" s="236"/>
      <c r="I4" s="236"/>
      <c r="J4" s="236"/>
      <c r="K4" s="236"/>
      <c r="L4" s="236"/>
      <c r="M4" s="3"/>
      <c r="O4" s="236"/>
    </row>
    <row r="5" spans="1:15" s="83" customFormat="1" x14ac:dyDescent="0.35">
      <c r="A5" s="19"/>
      <c r="B5" s="81" t="s">
        <v>105</v>
      </c>
      <c r="C5" s="81" t="s">
        <v>106</v>
      </c>
      <c r="D5" s="292" t="s">
        <v>107</v>
      </c>
      <c r="E5" s="292" t="s">
        <v>108</v>
      </c>
      <c r="F5" s="292" t="s">
        <v>109</v>
      </c>
      <c r="G5" s="292" t="s">
        <v>110</v>
      </c>
      <c r="H5" s="292" t="s">
        <v>111</v>
      </c>
      <c r="I5" s="292" t="s">
        <v>112</v>
      </c>
      <c r="J5" s="292" t="s">
        <v>113</v>
      </c>
      <c r="K5" s="292" t="s">
        <v>114</v>
      </c>
      <c r="L5" s="292" t="s">
        <v>115</v>
      </c>
      <c r="M5" s="292">
        <v>45657</v>
      </c>
      <c r="N5" s="293">
        <v>46022</v>
      </c>
      <c r="O5" s="294">
        <v>46295</v>
      </c>
    </row>
    <row r="6" spans="1:15" s="78" customFormat="1" x14ac:dyDescent="0.35">
      <c r="A6" s="2"/>
      <c r="B6" s="43" t="s">
        <v>116</v>
      </c>
      <c r="C6" s="43" t="s">
        <v>117</v>
      </c>
      <c r="D6" s="85">
        <v>18313157548.485199</v>
      </c>
      <c r="E6" s="85">
        <v>19239617725.630203</v>
      </c>
      <c r="F6" s="85">
        <v>17376000000</v>
      </c>
      <c r="G6" s="85">
        <v>22250011222.972897</v>
      </c>
      <c r="H6" s="85">
        <v>20073973426.080601</v>
      </c>
      <c r="I6" s="85">
        <v>21004226201.2743</v>
      </c>
      <c r="J6" s="85">
        <v>47808998903.704903</v>
      </c>
      <c r="K6" s="85">
        <v>66133538670.339798</v>
      </c>
      <c r="L6" s="85">
        <v>64494864555.501801</v>
      </c>
      <c r="M6" s="85">
        <v>70323321529.235184</v>
      </c>
      <c r="N6" s="85">
        <v>62593786119.163765</v>
      </c>
      <c r="O6" s="86">
        <v>72248232872.283966</v>
      </c>
    </row>
    <row r="7" spans="1:15" s="88" customFormat="1" x14ac:dyDescent="0.35">
      <c r="A7" s="2"/>
      <c r="B7" s="43" t="s">
        <v>118</v>
      </c>
      <c r="C7" s="43" t="s">
        <v>119</v>
      </c>
      <c r="D7" s="85">
        <v>26331273237.743797</v>
      </c>
      <c r="E7" s="85">
        <v>26708890845.518803</v>
      </c>
      <c r="F7" s="85">
        <v>24398000000</v>
      </c>
      <c r="G7" s="85">
        <v>25362366832.950897</v>
      </c>
      <c r="H7" s="85">
        <v>25642893358.643303</v>
      </c>
      <c r="I7" s="85">
        <v>23975416667.4734</v>
      </c>
      <c r="J7" s="85">
        <v>26076343180.6791</v>
      </c>
      <c r="K7" s="85">
        <v>21683377334.764397</v>
      </c>
      <c r="L7" s="85">
        <v>22233791741.811699</v>
      </c>
      <c r="M7" s="85">
        <v>24678127974.349064</v>
      </c>
      <c r="N7" s="85">
        <v>22339179793.246944</v>
      </c>
      <c r="O7" s="86">
        <v>23547849649.043964</v>
      </c>
    </row>
    <row r="8" spans="1:15" s="88" customFormat="1" x14ac:dyDescent="0.35">
      <c r="A8" s="2"/>
      <c r="B8" s="43" t="s">
        <v>120</v>
      </c>
      <c r="C8" s="43" t="s">
        <v>121</v>
      </c>
      <c r="D8" s="85" t="s">
        <v>122</v>
      </c>
      <c r="E8" s="85" t="s">
        <v>122</v>
      </c>
      <c r="F8" s="85" t="s">
        <v>122</v>
      </c>
      <c r="G8" s="85">
        <v>0</v>
      </c>
      <c r="H8" s="85">
        <v>3171557235.7449002</v>
      </c>
      <c r="I8" s="85">
        <v>2890871872.8224998</v>
      </c>
      <c r="J8" s="85">
        <v>3839620753.9619999</v>
      </c>
      <c r="K8" s="85">
        <v>4940837481.9605999</v>
      </c>
      <c r="L8" s="85">
        <v>5384445140.4311104</v>
      </c>
      <c r="M8" s="85">
        <v>5877404956.357625</v>
      </c>
      <c r="N8" s="85">
        <v>5409503397.7748222</v>
      </c>
      <c r="O8" s="86">
        <v>5404949981.3494282</v>
      </c>
    </row>
    <row r="9" spans="1:15" s="78" customFormat="1" x14ac:dyDescent="0.35">
      <c r="A9" s="2"/>
      <c r="B9" s="43" t="s">
        <v>123</v>
      </c>
      <c r="C9" s="43" t="s">
        <v>124</v>
      </c>
      <c r="D9" s="85">
        <v>7813828823.9086294</v>
      </c>
      <c r="E9" s="85">
        <v>8036341644.9910898</v>
      </c>
      <c r="F9" s="85">
        <v>6774000000</v>
      </c>
      <c r="G9" s="85">
        <v>5663934838.5439901</v>
      </c>
      <c r="H9" s="85">
        <v>6561736213.9991198</v>
      </c>
      <c r="I9" s="85">
        <v>7284702743.4281702</v>
      </c>
      <c r="J9" s="85">
        <v>7417780531.7979097</v>
      </c>
      <c r="K9" s="85">
        <v>8931193897.0815811</v>
      </c>
      <c r="L9" s="85">
        <v>9980327544.55863</v>
      </c>
      <c r="M9" s="85">
        <v>10003719333.396599</v>
      </c>
      <c r="N9" s="85">
        <v>9619266830.1325989</v>
      </c>
      <c r="O9" s="86">
        <v>12301064331.824736</v>
      </c>
    </row>
    <row r="10" spans="1:15" s="78" customFormat="1" x14ac:dyDescent="0.35">
      <c r="A10" s="2"/>
      <c r="B10" s="43" t="s">
        <v>125</v>
      </c>
      <c r="C10" s="43" t="s">
        <v>126</v>
      </c>
      <c r="D10" s="85">
        <v>21521654064.130501</v>
      </c>
      <c r="E10" s="85">
        <v>20976825218.965797</v>
      </c>
      <c r="F10" s="85">
        <v>21416000000</v>
      </c>
      <c r="G10" s="85">
        <v>24392586609.411102</v>
      </c>
      <c r="H10" s="85">
        <v>24242612563.195797</v>
      </c>
      <c r="I10" s="85">
        <v>21473228773.426102</v>
      </c>
      <c r="J10" s="85">
        <v>29910112665.251198</v>
      </c>
      <c r="K10" s="85">
        <v>35019487251.5317</v>
      </c>
      <c r="L10" s="85">
        <v>34301027379.925297</v>
      </c>
      <c r="M10" s="85">
        <v>34826818656.823242</v>
      </c>
      <c r="N10" s="85">
        <v>33219488944.495483</v>
      </c>
      <c r="O10" s="86">
        <v>44152242759.637192</v>
      </c>
    </row>
    <row r="11" spans="1:15" s="78" customFormat="1" x14ac:dyDescent="0.35">
      <c r="A11" s="2"/>
      <c r="B11" s="43" t="s">
        <v>127</v>
      </c>
      <c r="C11" s="43" t="s">
        <v>128</v>
      </c>
      <c r="D11" s="85">
        <v>18767134414.478802</v>
      </c>
      <c r="E11" s="85">
        <v>19362444325.208199</v>
      </c>
      <c r="F11" s="85">
        <v>19561585375.2687</v>
      </c>
      <c r="G11" s="85">
        <v>21612547750.729607</v>
      </c>
      <c r="H11" s="85">
        <v>21962458190.244793</v>
      </c>
      <c r="I11" s="85">
        <v>18386726592.160641</v>
      </c>
      <c r="J11" s="85">
        <v>26555945793.541801</v>
      </c>
      <c r="K11" s="85">
        <v>29363271234.323101</v>
      </c>
      <c r="L11" s="85">
        <v>33298078406.220398</v>
      </c>
      <c r="M11" s="85">
        <v>33752402235.901855</v>
      </c>
      <c r="N11" s="85">
        <v>31720215781.571159</v>
      </c>
      <c r="O11" s="86">
        <v>38682965408.180748</v>
      </c>
    </row>
    <row r="12" spans="1:15" s="88" customFormat="1" x14ac:dyDescent="0.35">
      <c r="A12" s="2"/>
      <c r="B12" s="43" t="s">
        <v>129</v>
      </c>
      <c r="C12" s="43" t="s">
        <v>130</v>
      </c>
      <c r="D12" s="85">
        <v>6375664316.2477102</v>
      </c>
      <c r="E12" s="85">
        <v>8817537638.4273205</v>
      </c>
      <c r="F12" s="85">
        <v>12724000000</v>
      </c>
      <c r="G12" s="85">
        <v>18088942665.5755</v>
      </c>
      <c r="H12" s="85">
        <v>16952967517.542799</v>
      </c>
      <c r="I12" s="85">
        <v>23751910592.805901</v>
      </c>
      <c r="J12" s="85">
        <v>13584628023.128901</v>
      </c>
      <c r="K12" s="85">
        <v>10488702938.028601</v>
      </c>
      <c r="L12" s="85">
        <v>4363104826.5172501</v>
      </c>
      <c r="M12" s="85">
        <v>4527688878.4383602</v>
      </c>
      <c r="N12" s="85">
        <v>4958371363.6247892</v>
      </c>
      <c r="O12" s="86">
        <v>4034434077.8154783</v>
      </c>
    </row>
    <row r="13" spans="1:15" s="88" customFormat="1" x14ac:dyDescent="0.35">
      <c r="A13" s="2"/>
      <c r="B13" s="24" t="s">
        <v>131</v>
      </c>
      <c r="C13" s="24" t="s">
        <v>132</v>
      </c>
      <c r="D13" s="85">
        <v>2119353158.2213597</v>
      </c>
      <c r="E13" s="85">
        <v>357849958.02359998</v>
      </c>
      <c r="F13" s="85">
        <v>4522000000</v>
      </c>
      <c r="G13" s="85">
        <v>641098233.5999999</v>
      </c>
      <c r="H13" s="85">
        <v>1814592655.5937002</v>
      </c>
      <c r="I13" s="85">
        <v>361233150.028</v>
      </c>
      <c r="J13" s="85">
        <v>323390900.83219999</v>
      </c>
      <c r="K13" s="85">
        <v>121388926.39399999</v>
      </c>
      <c r="L13" s="85">
        <v>154326432.79988599</v>
      </c>
      <c r="M13" s="85">
        <v>394609408.64049262</v>
      </c>
      <c r="N13" s="85">
        <v>0</v>
      </c>
      <c r="O13" s="86">
        <v>162888474.88786092</v>
      </c>
    </row>
    <row r="14" spans="1:15" s="78" customFormat="1" x14ac:dyDescent="0.35">
      <c r="A14" s="2"/>
      <c r="B14" s="31" t="s">
        <v>133</v>
      </c>
      <c r="C14" s="31" t="s">
        <v>134</v>
      </c>
      <c r="D14" s="90">
        <v>101242065563.216</v>
      </c>
      <c r="E14" s="90">
        <v>103499507356.765</v>
      </c>
      <c r="F14" s="90">
        <v>106772495341.17</v>
      </c>
      <c r="G14" s="90">
        <v>118011488153.784</v>
      </c>
      <c r="H14" s="90">
        <v>120422791161.045</v>
      </c>
      <c r="I14" s="90">
        <v>119128316593.41901</v>
      </c>
      <c r="J14" s="90">
        <v>155516820752.89801</v>
      </c>
      <c r="K14" s="90">
        <v>176681807093.71701</v>
      </c>
      <c r="L14" s="90">
        <v>174209966027.76599</v>
      </c>
      <c r="M14" s="90">
        <v>184384092973.14243</v>
      </c>
      <c r="N14" s="90">
        <v>169859812230.00958</v>
      </c>
      <c r="O14" s="91">
        <v>200534627555.02341</v>
      </c>
    </row>
    <row r="15" spans="1:15" s="78" customFormat="1" x14ac:dyDescent="0.35">
      <c r="A15" s="79"/>
      <c r="B15" s="43"/>
      <c r="C15" s="43"/>
      <c r="D15" s="92"/>
      <c r="E15" s="92"/>
      <c r="F15" s="92"/>
      <c r="G15" s="93"/>
      <c r="H15" s="93"/>
      <c r="I15" s="93"/>
      <c r="J15" s="93"/>
      <c r="K15" s="93"/>
      <c r="L15" s="93"/>
      <c r="M15" s="93"/>
      <c r="N15" s="93"/>
      <c r="O15" s="94"/>
    </row>
    <row r="16" spans="1:15" s="78" customFormat="1" x14ac:dyDescent="0.35">
      <c r="A16" s="79"/>
      <c r="B16" s="31" t="s">
        <v>135</v>
      </c>
      <c r="C16" s="31" t="s">
        <v>136</v>
      </c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209"/>
    </row>
    <row r="17" spans="1:15" s="88" customFormat="1" x14ac:dyDescent="0.35">
      <c r="A17" s="2"/>
      <c r="B17" s="43" t="s">
        <v>137</v>
      </c>
      <c r="C17" s="43" t="s">
        <v>138</v>
      </c>
      <c r="D17" s="85">
        <v>34060184329.796597</v>
      </c>
      <c r="E17" s="85">
        <v>39290373696.212097</v>
      </c>
      <c r="F17" s="85">
        <v>48722000000</v>
      </c>
      <c r="G17" s="85">
        <v>58162630988.279198</v>
      </c>
      <c r="H17" s="85">
        <v>61858348588.230698</v>
      </c>
      <c r="I17" s="85">
        <v>65082335934.549599</v>
      </c>
      <c r="J17" s="85">
        <v>77332033404.820496</v>
      </c>
      <c r="K17" s="85">
        <v>81269799337.2258</v>
      </c>
      <c r="L17" s="85">
        <v>87696924588.47789</v>
      </c>
      <c r="M17" s="85">
        <v>96998929538.35202</v>
      </c>
      <c r="N17" s="85">
        <v>93237202347.826828</v>
      </c>
      <c r="O17" s="86">
        <v>109794950475.26755</v>
      </c>
    </row>
    <row r="18" spans="1:15" x14ac:dyDescent="0.35">
      <c r="A18" s="2"/>
      <c r="B18" s="43" t="s">
        <v>139</v>
      </c>
      <c r="C18" s="43" t="s">
        <v>140</v>
      </c>
      <c r="D18" s="85">
        <v>35609917029.182503</v>
      </c>
      <c r="E18" s="85">
        <v>33186789582.987301</v>
      </c>
      <c r="F18" s="85">
        <v>28463000000</v>
      </c>
      <c r="G18" s="85">
        <v>27787672403.9874</v>
      </c>
      <c r="H18" s="85">
        <v>25383493286.925301</v>
      </c>
      <c r="I18" s="85">
        <v>22357711136.753403</v>
      </c>
      <c r="J18" s="85">
        <v>30550845653.6553</v>
      </c>
      <c r="K18" s="85">
        <v>45821678210.940506</v>
      </c>
      <c r="L18" s="85">
        <v>36930908723.0784</v>
      </c>
      <c r="M18" s="85">
        <v>40868798709.567177</v>
      </c>
      <c r="N18" s="85">
        <v>35595631281.141037</v>
      </c>
      <c r="O18" s="86">
        <v>30752171086.944725</v>
      </c>
    </row>
    <row r="19" spans="1:15" x14ac:dyDescent="0.35">
      <c r="A19" s="2"/>
      <c r="B19" s="43" t="s">
        <v>141</v>
      </c>
      <c r="C19" s="43" t="s">
        <v>142</v>
      </c>
      <c r="D19" s="85">
        <v>4261923046.5371804</v>
      </c>
      <c r="E19" s="85">
        <v>4867433116.8326998</v>
      </c>
      <c r="F19" s="85">
        <v>4447000000</v>
      </c>
      <c r="G19" s="85">
        <v>5294277565.8951998</v>
      </c>
      <c r="H19" s="85">
        <v>3790071310.4687004</v>
      </c>
      <c r="I19" s="85">
        <v>3741003380.5581002</v>
      </c>
      <c r="J19" s="85">
        <v>5349409177.47999</v>
      </c>
      <c r="K19" s="85">
        <v>6364638781.47717</v>
      </c>
      <c r="L19" s="85">
        <v>5703794585.15938</v>
      </c>
      <c r="M19" s="85">
        <v>5490656698.8486118</v>
      </c>
      <c r="N19" s="85">
        <v>4914077883.0140219</v>
      </c>
      <c r="O19" s="86">
        <v>6257626069.4372921</v>
      </c>
    </row>
    <row r="20" spans="1:15" x14ac:dyDescent="0.35">
      <c r="A20" s="2"/>
      <c r="B20" s="43" t="s">
        <v>143</v>
      </c>
      <c r="C20" s="43" t="s">
        <v>144</v>
      </c>
      <c r="D20" s="85">
        <v>5190484582.1473007</v>
      </c>
      <c r="E20" s="85">
        <v>4680279907.1338997</v>
      </c>
      <c r="F20" s="85">
        <v>986000000</v>
      </c>
      <c r="G20" s="85">
        <v>2374699029.6366</v>
      </c>
      <c r="H20" s="85">
        <v>3025506541.1134</v>
      </c>
      <c r="I20" s="85">
        <v>4351790088.3250008</v>
      </c>
      <c r="J20" s="85">
        <v>10703571272.000599</v>
      </c>
      <c r="K20" s="85">
        <v>9692888751.9392986</v>
      </c>
      <c r="L20" s="85">
        <v>12239684463.8449</v>
      </c>
      <c r="M20" s="85">
        <v>6268551263.2798157</v>
      </c>
      <c r="N20" s="85">
        <v>5094368656.8193493</v>
      </c>
      <c r="O20" s="86">
        <v>12957862948.078539</v>
      </c>
    </row>
    <row r="21" spans="1:15" x14ac:dyDescent="0.35">
      <c r="A21" s="2"/>
      <c r="B21" s="43" t="s">
        <v>145</v>
      </c>
      <c r="C21" s="43" t="s">
        <v>146</v>
      </c>
      <c r="D21" s="85">
        <v>20229958268.628502</v>
      </c>
      <c r="E21" s="85">
        <v>20578723915.151398</v>
      </c>
      <c r="F21" s="85">
        <v>22585000000</v>
      </c>
      <c r="G21" s="85">
        <v>23780285354.857101</v>
      </c>
      <c r="H21" s="85">
        <v>25485638037.318699</v>
      </c>
      <c r="I21" s="85">
        <v>23424317309.373497</v>
      </c>
      <c r="J21" s="85">
        <v>31473749293.633701</v>
      </c>
      <c r="K21" s="85">
        <v>33435759744.607399</v>
      </c>
      <c r="L21" s="85">
        <v>31602377267.073502</v>
      </c>
      <c r="M21" s="85">
        <v>34713813133.784607</v>
      </c>
      <c r="N21" s="85">
        <v>31018532061.007172</v>
      </c>
      <c r="O21" s="86">
        <v>40672112990.95591</v>
      </c>
    </row>
    <row r="22" spans="1:15" x14ac:dyDescent="0.35">
      <c r="A22" s="2"/>
      <c r="B22" s="43" t="s">
        <v>147</v>
      </c>
      <c r="C22" s="43" t="s">
        <v>148</v>
      </c>
      <c r="D22" s="85">
        <v>1889598303.2799201</v>
      </c>
      <c r="E22" s="85">
        <v>896895964.16059899</v>
      </c>
      <c r="F22" s="85">
        <v>1570000000</v>
      </c>
      <c r="G22" s="85">
        <v>611646676.77150595</v>
      </c>
      <c r="H22" s="85">
        <v>879733399.08519804</v>
      </c>
      <c r="I22" s="85">
        <v>171159017.346396</v>
      </c>
      <c r="J22" s="85">
        <v>107211952.67591201</v>
      </c>
      <c r="K22" s="85">
        <v>97038994.898599997</v>
      </c>
      <c r="L22" s="85">
        <v>36276400.142394498</v>
      </c>
      <c r="M22" s="85">
        <v>43343629.495395653</v>
      </c>
      <c r="N22" s="85">
        <v>0</v>
      </c>
      <c r="O22" s="86">
        <v>99903984.314029589</v>
      </c>
    </row>
    <row r="23" spans="1:15" x14ac:dyDescent="0.35">
      <c r="A23" s="2"/>
      <c r="B23" s="31" t="s">
        <v>149</v>
      </c>
      <c r="C23" s="31" t="s">
        <v>150</v>
      </c>
      <c r="D23" s="90">
        <v>101242065559.57199</v>
      </c>
      <c r="E23" s="90">
        <v>103500496182.478</v>
      </c>
      <c r="F23" s="90">
        <v>106772476840.20201</v>
      </c>
      <c r="G23" s="90">
        <v>118011212019.427</v>
      </c>
      <c r="H23" s="90">
        <v>120422791163.142</v>
      </c>
      <c r="I23" s="90">
        <v>119128316866.90599</v>
      </c>
      <c r="J23" s="90">
        <v>155516820754.26599</v>
      </c>
      <c r="K23" s="90">
        <v>176681806919.505</v>
      </c>
      <c r="L23" s="90">
        <v>174209966027.776</v>
      </c>
      <c r="M23" s="90">
        <v>184384092973.32764</v>
      </c>
      <c r="N23" s="90">
        <v>169859812229.80841</v>
      </c>
      <c r="O23" s="91">
        <v>200534627554.99808</v>
      </c>
    </row>
    <row r="24" spans="1:15" x14ac:dyDescent="0.35"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6"/>
    </row>
    <row r="25" spans="1:15" s="96" customFormat="1" x14ac:dyDescent="0.35">
      <c r="A25" s="2"/>
      <c r="B25" s="43" t="s">
        <v>151</v>
      </c>
      <c r="C25" s="43" t="s">
        <v>152</v>
      </c>
      <c r="D25" s="85">
        <v>21726475979.297199</v>
      </c>
      <c r="E25" s="85">
        <v>20801479074.9562</v>
      </c>
      <c r="F25" s="85">
        <v>20726791570.086399</v>
      </c>
      <c r="G25" s="85">
        <v>23447210274.757702</v>
      </c>
      <c r="H25" s="85">
        <v>25027148724.169601</v>
      </c>
      <c r="I25" s="85">
        <v>20354607950.879299</v>
      </c>
      <c r="J25" s="85">
        <v>26802720661.293701</v>
      </c>
      <c r="K25" s="85">
        <v>33301538444.259399</v>
      </c>
      <c r="L25" s="85">
        <v>35048135616.548203</v>
      </c>
      <c r="M25" s="85">
        <v>35902151144.04332</v>
      </c>
      <c r="N25" s="85">
        <v>32994307778.890171</v>
      </c>
      <c r="O25" s="86">
        <v>44121918853.975822</v>
      </c>
    </row>
    <row r="26" spans="1:15" x14ac:dyDescent="0.35"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97"/>
    </row>
    <row r="27" spans="1:15" x14ac:dyDescent="0.35">
      <c r="A27" s="2"/>
      <c r="B27" s="31" t="s">
        <v>459</v>
      </c>
      <c r="C27" s="31" t="s">
        <v>458</v>
      </c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97"/>
    </row>
    <row r="28" spans="1:15" s="99" customFormat="1" ht="27" x14ac:dyDescent="0.35">
      <c r="A28" s="73"/>
      <c r="B28" s="43" t="s">
        <v>155</v>
      </c>
      <c r="C28" s="43" t="s">
        <v>156</v>
      </c>
      <c r="D28" s="85">
        <v>34548368748.437798</v>
      </c>
      <c r="E28" s="85">
        <v>31417901173.701801</v>
      </c>
      <c r="F28" s="85">
        <v>23828058504.762299</v>
      </c>
      <c r="G28" s="85">
        <v>23928493303.180401</v>
      </c>
      <c r="H28" s="85">
        <v>20770321296.861</v>
      </c>
      <c r="I28" s="85">
        <v>17888021812.497997</v>
      </c>
      <c r="J28" s="85">
        <v>34350004453.025299</v>
      </c>
      <c r="K28" s="85">
        <v>46954374459.805</v>
      </c>
      <c r="L28" s="85">
        <v>39578354661.5522</v>
      </c>
      <c r="M28" s="85">
        <v>36644028905.387253</v>
      </c>
      <c r="N28" s="85">
        <v>31473689319.884178</v>
      </c>
      <c r="O28" s="86">
        <v>34421492388.405182</v>
      </c>
    </row>
    <row r="29" spans="1:15" x14ac:dyDescent="0.35">
      <c r="A29" s="2"/>
      <c r="B29" s="100" t="s">
        <v>157</v>
      </c>
      <c r="C29" s="100" t="s">
        <v>158</v>
      </c>
      <c r="D29" s="102">
        <v>-6375664316.2477102</v>
      </c>
      <c r="E29" s="102">
        <v>-8817537638.427309</v>
      </c>
      <c r="F29" s="102">
        <v>-12723767234.98</v>
      </c>
      <c r="G29" s="102">
        <v>-18088942665.5755</v>
      </c>
      <c r="H29" s="102">
        <v>-16987216687.557098</v>
      </c>
      <c r="I29" s="102">
        <v>-23751910592.8055</v>
      </c>
      <c r="J29" s="102">
        <v>-13584628023.128901</v>
      </c>
      <c r="K29" s="102">
        <v>-10488702938.028601</v>
      </c>
      <c r="L29" s="102">
        <v>-4363104826.5172501</v>
      </c>
      <c r="M29" s="102">
        <v>-4527688878.4383602</v>
      </c>
      <c r="N29" s="102">
        <v>-4958371363.6247892</v>
      </c>
      <c r="O29" s="103">
        <v>-4034434077.8154783</v>
      </c>
    </row>
    <row r="30" spans="1:15" s="3" customFormat="1" x14ac:dyDescent="0.35">
      <c r="A30" s="2"/>
      <c r="B30" s="58" t="s">
        <v>159</v>
      </c>
      <c r="C30" s="58" t="s">
        <v>160</v>
      </c>
      <c r="D30" s="104">
        <v>28172704432.190102</v>
      </c>
      <c r="E30" s="104">
        <v>22600363535.274498</v>
      </c>
      <c r="F30" s="104">
        <v>11104291269.782299</v>
      </c>
      <c r="G30" s="104">
        <v>5839550637.6048994</v>
      </c>
      <c r="H30" s="104">
        <v>3783104609.3038998</v>
      </c>
      <c r="I30" s="104">
        <v>-5863888780.3075104</v>
      </c>
      <c r="J30" s="104">
        <v>20765376429.8964</v>
      </c>
      <c r="K30" s="104">
        <v>36465671521.776398</v>
      </c>
      <c r="L30" s="104">
        <v>35215249835.034996</v>
      </c>
      <c r="M30" s="104">
        <v>32116340026.948887</v>
      </c>
      <c r="N30" s="104">
        <v>26515317956.259388</v>
      </c>
      <c r="O30" s="105">
        <v>30387058310.58971</v>
      </c>
    </row>
    <row r="31" spans="1:15" x14ac:dyDescent="0.35">
      <c r="A31" s="2"/>
      <c r="B31" s="100" t="s">
        <v>161</v>
      </c>
      <c r="C31" s="100" t="s">
        <v>162</v>
      </c>
      <c r="D31" s="102">
        <v>5917715151.8256998</v>
      </c>
      <c r="E31" s="102">
        <v>5978924115.7007008</v>
      </c>
      <c r="F31" s="102">
        <v>4935625430.9721994</v>
      </c>
      <c r="G31" s="102">
        <v>5717435599.7507</v>
      </c>
      <c r="H31" s="102">
        <v>7347551357.29</v>
      </c>
      <c r="I31" s="102">
        <v>8509445802.3304996</v>
      </c>
      <c r="J31" s="102">
        <v>6136762031.823</v>
      </c>
      <c r="K31" s="102">
        <v>2383512723.1042004</v>
      </c>
      <c r="L31" s="102">
        <v>2756603699.4369702</v>
      </c>
      <c r="M31" s="102">
        <v>2887773891.7155523</v>
      </c>
      <c r="N31" s="102">
        <v>1806880558.4980137</v>
      </c>
      <c r="O31" s="103">
        <v>863921340.8644309</v>
      </c>
    </row>
    <row r="32" spans="1:15" x14ac:dyDescent="0.35">
      <c r="A32" s="2"/>
      <c r="B32" s="24" t="s">
        <v>163</v>
      </c>
      <c r="C32" s="24" t="s">
        <v>164</v>
      </c>
      <c r="D32" s="102"/>
      <c r="E32" s="102"/>
      <c r="F32" s="102"/>
      <c r="G32" s="102"/>
      <c r="H32" s="102">
        <v>3240070088.9591999</v>
      </c>
      <c r="I32" s="102">
        <v>2965000533.223</v>
      </c>
      <c r="J32" s="102">
        <v>3917082741.9782</v>
      </c>
      <c r="K32" s="85">
        <v>5102380618.1668997</v>
      </c>
      <c r="L32" s="85">
        <v>5502977809.5473099</v>
      </c>
      <c r="M32" s="85">
        <v>6110882500.404254</v>
      </c>
      <c r="N32" s="85">
        <v>5647414684.5046253</v>
      </c>
      <c r="O32" s="86">
        <v>5698267304.8970871</v>
      </c>
    </row>
    <row r="33" spans="1:15" s="3" customFormat="1" x14ac:dyDescent="0.35">
      <c r="A33" s="2"/>
      <c r="B33" s="58" t="s">
        <v>153</v>
      </c>
      <c r="C33" s="58" t="s">
        <v>154</v>
      </c>
      <c r="D33" s="104">
        <v>34090419584.0158</v>
      </c>
      <c r="E33" s="104">
        <v>28579287650.975201</v>
      </c>
      <c r="F33" s="104">
        <v>16039916700.754501</v>
      </c>
      <c r="G33" s="104">
        <v>11556986237.3556</v>
      </c>
      <c r="H33" s="104">
        <v>11130655966.593901</v>
      </c>
      <c r="I33" s="104">
        <v>2645557022.0230002</v>
      </c>
      <c r="J33" s="104">
        <v>26902138461.719402</v>
      </c>
      <c r="K33" s="104">
        <v>43951564863.047501</v>
      </c>
      <c r="L33" s="104">
        <v>43474831344.019203</v>
      </c>
      <c r="M33" s="104">
        <v>41114996419.068695</v>
      </c>
      <c r="N33" s="104">
        <v>33969613199.262028</v>
      </c>
      <c r="O33" s="105">
        <v>36949246956.351227</v>
      </c>
    </row>
    <row r="34" spans="1:15" x14ac:dyDescent="0.35">
      <c r="A34" s="2"/>
      <c r="B34" s="58" t="s">
        <v>166</v>
      </c>
      <c r="C34" s="58" t="s">
        <v>167</v>
      </c>
      <c r="D34" s="108">
        <v>1.00327423424148</v>
      </c>
      <c r="E34" s="108">
        <v>0.72911646407922981</v>
      </c>
      <c r="F34" s="108">
        <v>0.32940392474655522</v>
      </c>
      <c r="G34" s="108">
        <v>0.19870122862365999</v>
      </c>
      <c r="H34" s="108">
        <v>0.17993781309434601</v>
      </c>
      <c r="I34" s="108">
        <v>4.0649386412367199E-2</v>
      </c>
      <c r="J34" s="108">
        <v>0.34787832774150801</v>
      </c>
      <c r="K34" s="108">
        <v>0.54081055678842505</v>
      </c>
      <c r="L34" s="108">
        <v>0.49573952049090603</v>
      </c>
      <c r="M34" s="108">
        <v>0.42387062016815802</v>
      </c>
      <c r="N34" s="108">
        <v>0.36433539771535001</v>
      </c>
      <c r="O34" s="109">
        <v>0.33652956530705302</v>
      </c>
    </row>
    <row r="35" spans="1:15" x14ac:dyDescent="0.35">
      <c r="A35" s="2"/>
      <c r="B35" s="24" t="s">
        <v>168</v>
      </c>
      <c r="C35" s="100" t="s">
        <v>169</v>
      </c>
      <c r="D35" s="108">
        <v>0</v>
      </c>
      <c r="E35" s="108">
        <v>1.5724943929142301</v>
      </c>
      <c r="F35" s="108">
        <v>0.48391873311810102</v>
      </c>
      <c r="G35" s="108">
        <v>0.25941728549034399</v>
      </c>
      <c r="H35" s="108">
        <v>2.0034667636448299E-2</v>
      </c>
      <c r="I35" s="108">
        <v>-0.51486709881173698</v>
      </c>
      <c r="J35" s="108">
        <v>0.68378219503195703</v>
      </c>
      <c r="K35" s="108">
        <v>1.3231368965854999</v>
      </c>
      <c r="L35" s="108">
        <v>1.1786748907500899</v>
      </c>
      <c r="M35" s="108">
        <v>1.21648292796053</v>
      </c>
      <c r="N35" s="108">
        <v>0.93948664255786196</v>
      </c>
      <c r="O35" s="109">
        <v>0.88609215732610602</v>
      </c>
    </row>
    <row r="36" spans="1:15" x14ac:dyDescent="0.35">
      <c r="A36" s="2"/>
      <c r="B36" s="100"/>
      <c r="C36" s="100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7"/>
    </row>
    <row r="37" spans="1:15" x14ac:dyDescent="0.35">
      <c r="A37" s="2"/>
      <c r="B37" s="3" t="s">
        <v>165</v>
      </c>
      <c r="C37" s="3" t="s">
        <v>70</v>
      </c>
      <c r="O37" s="248"/>
    </row>
    <row r="38" spans="1:15" x14ac:dyDescent="0.35">
      <c r="A38" s="2"/>
      <c r="B38" s="100" t="s">
        <v>159</v>
      </c>
      <c r="C38" s="100" t="s">
        <v>160</v>
      </c>
      <c r="D38" s="104">
        <v>0</v>
      </c>
      <c r="E38" s="104">
        <v>22600363535.274498</v>
      </c>
      <c r="F38" s="104">
        <v>11104291269.782299</v>
      </c>
      <c r="G38" s="104">
        <v>5839550637.6048994</v>
      </c>
      <c r="H38" s="104">
        <v>465998519.98529202</v>
      </c>
      <c r="I38" s="104">
        <v>-8829271256.1769009</v>
      </c>
      <c r="J38" s="104">
        <v>16848293687.9182</v>
      </c>
      <c r="K38" s="104">
        <v>36465672885.1605</v>
      </c>
      <c r="L38" s="104"/>
      <c r="M38" s="104"/>
      <c r="N38" s="104"/>
      <c r="O38" s="105">
        <v>30387058310.58971</v>
      </c>
    </row>
    <row r="39" spans="1:15" x14ac:dyDescent="0.35">
      <c r="A39" s="2"/>
      <c r="B39" s="100" t="s">
        <v>153</v>
      </c>
      <c r="C39" s="100" t="s">
        <v>154</v>
      </c>
      <c r="D39" s="104">
        <v>0</v>
      </c>
      <c r="E39" s="104">
        <v>28579287650.975201</v>
      </c>
      <c r="F39" s="104">
        <v>16039916700.754501</v>
      </c>
      <c r="G39" s="104">
        <v>11556986237.3556</v>
      </c>
      <c r="H39" s="104">
        <v>11130655966.593901</v>
      </c>
      <c r="I39" s="104">
        <v>2645557022.0230002</v>
      </c>
      <c r="J39" s="104">
        <v>26902138461.719402</v>
      </c>
      <c r="K39" s="104">
        <v>43951564863.047501</v>
      </c>
      <c r="L39" s="104"/>
      <c r="M39" s="104"/>
      <c r="N39" s="104"/>
      <c r="O39" s="105">
        <v>36949246956.351227</v>
      </c>
    </row>
    <row r="40" spans="1:15" x14ac:dyDescent="0.35">
      <c r="B40" s="99"/>
    </row>
    <row r="41" spans="1:15" ht="40.5" x14ac:dyDescent="0.35">
      <c r="B41" s="43" t="s">
        <v>461</v>
      </c>
      <c r="C41" s="43" t="s">
        <v>460</v>
      </c>
      <c r="D41" s="249"/>
      <c r="E41" s="249"/>
      <c r="F41" s="249"/>
      <c r="G41" s="249"/>
      <c r="H41" s="249"/>
      <c r="I41" s="249"/>
      <c r="J41" s="249"/>
      <c r="K41" s="250"/>
      <c r="L41" s="250"/>
    </row>
    <row r="42" spans="1:15" x14ac:dyDescent="0.35">
      <c r="M42" s="84"/>
      <c r="N42" s="84"/>
      <c r="O42" s="84"/>
    </row>
  </sheetData>
  <sheetProtection selectLockedCells="1" selectUnlockedCells="1"/>
  <pageMargins left="0.75" right="0.75" top="1" bottom="1" header="0.51180555555555596" footer="0.5"/>
  <pageSetup paperSize="9" scale="75" firstPageNumber="0" fitToHeight="2" orientation="landscape" horizontalDpi="300" verticalDpi="300" r:id="rId1"/>
  <headerFooter alignWithMargins="0">
    <oddFooter>&amp;L&amp;D; &amp;T&amp;R&amp;F;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F1E26-52E4-4F7A-B635-2B9ECBD11049}">
  <dimension ref="A1:P122"/>
  <sheetViews>
    <sheetView zoomScaleNormal="100" workbookViewId="0">
      <selection activeCell="P6" sqref="P6"/>
    </sheetView>
  </sheetViews>
  <sheetFormatPr defaultColWidth="7.765625" defaultRowHeight="13.5" outlineLevelCol="2" x14ac:dyDescent="0.35"/>
  <cols>
    <col min="1" max="1" width="3.07421875" style="63" customWidth="1" outlineLevel="1"/>
    <col min="2" max="2" width="31.53515625" style="15" customWidth="1"/>
    <col min="3" max="3" width="50.3046875" style="15" customWidth="1"/>
    <col min="4" max="6" width="8.23046875" style="15" hidden="1" customWidth="1" outlineLevel="1"/>
    <col min="7" max="7" width="6.84375" style="15" hidden="1" customWidth="1" outlineLevel="1"/>
    <col min="8" max="9" width="8.69140625" style="15" hidden="1" customWidth="1" outlineLevel="1"/>
    <col min="10" max="10" width="8.69140625" style="15" hidden="1" customWidth="1" outlineLevel="2"/>
    <col min="11" max="11" width="8.69140625" style="15" hidden="1" customWidth="1" outlineLevel="1" collapsed="1"/>
    <col min="12" max="12" width="8.69140625" style="15" hidden="1" customWidth="1" outlineLevel="1"/>
    <col min="13" max="13" width="8.69140625" style="15" customWidth="1" collapsed="1"/>
    <col min="14" max="15" width="6.07421875" style="15" bestFit="1" customWidth="1"/>
    <col min="16" max="16" width="13.07421875" style="15" bestFit="1" customWidth="1"/>
    <col min="17" max="16384" width="7.765625" style="15"/>
  </cols>
  <sheetData>
    <row r="1" spans="1:16" ht="16" x14ac:dyDescent="0.4">
      <c r="A1" s="2"/>
      <c r="B1" s="9" t="s">
        <v>0</v>
      </c>
      <c r="C1" s="9" t="s">
        <v>0</v>
      </c>
      <c r="D1" s="111"/>
      <c r="E1" s="18"/>
      <c r="F1" s="111"/>
      <c r="K1" s="15" t="s">
        <v>170</v>
      </c>
    </row>
    <row r="2" spans="1:16" x14ac:dyDescent="0.35">
      <c r="A2" s="2"/>
      <c r="D2" s="111"/>
      <c r="E2" s="111"/>
      <c r="F2" s="111"/>
    </row>
    <row r="3" spans="1:16" x14ac:dyDescent="0.35">
      <c r="A3" s="2"/>
      <c r="B3" s="110" t="s">
        <v>171</v>
      </c>
      <c r="C3" s="110" t="s">
        <v>172</v>
      </c>
      <c r="D3" s="111"/>
      <c r="E3" s="111"/>
      <c r="F3" s="111"/>
    </row>
    <row r="4" spans="1:16" x14ac:dyDescent="0.35">
      <c r="A4" s="2"/>
      <c r="B4" s="112"/>
      <c r="C4" s="112"/>
      <c r="D4" s="113">
        <v>2015</v>
      </c>
      <c r="E4" s="113">
        <v>2016</v>
      </c>
      <c r="F4" s="113">
        <v>2017</v>
      </c>
      <c r="G4" s="113">
        <v>2018</v>
      </c>
      <c r="H4" s="113">
        <v>2019</v>
      </c>
      <c r="I4" s="113">
        <v>2020</v>
      </c>
      <c r="J4" s="113">
        <v>2021</v>
      </c>
      <c r="K4" s="113">
        <v>2021</v>
      </c>
      <c r="L4" s="113">
        <v>2022</v>
      </c>
      <c r="M4" s="113">
        <v>2023</v>
      </c>
      <c r="N4" s="113">
        <v>2024</v>
      </c>
      <c r="O4" s="113">
        <v>2025</v>
      </c>
      <c r="P4" s="245" t="s">
        <v>476</v>
      </c>
    </row>
    <row r="5" spans="1:16" x14ac:dyDescent="0.35">
      <c r="A5" s="1"/>
      <c r="B5" s="110" t="s">
        <v>173</v>
      </c>
      <c r="C5" s="18" t="s">
        <v>174</v>
      </c>
      <c r="D5" s="90"/>
      <c r="E5" s="90"/>
      <c r="F5" s="90"/>
      <c r="G5" s="51"/>
      <c r="H5" s="51"/>
      <c r="I5" s="51"/>
      <c r="J5" s="51"/>
      <c r="K5" s="51"/>
      <c r="L5" s="51"/>
      <c r="N5" s="51"/>
      <c r="O5" s="51"/>
      <c r="P5" s="52"/>
    </row>
    <row r="6" spans="1:16" x14ac:dyDescent="0.35">
      <c r="A6" s="2"/>
      <c r="B6" s="111" t="s">
        <v>40</v>
      </c>
      <c r="C6" s="15" t="s">
        <v>41</v>
      </c>
      <c r="D6" s="85">
        <v>5308288562.6926003</v>
      </c>
      <c r="E6" s="85">
        <v>9366311069.3293018</v>
      </c>
      <c r="F6" s="85">
        <v>16992405645.809502</v>
      </c>
      <c r="G6" s="85">
        <v>17859696951.649601</v>
      </c>
      <c r="H6" s="85">
        <v>12149519700.6614</v>
      </c>
      <c r="I6" s="85">
        <v>11269613864.7029</v>
      </c>
      <c r="J6" s="85">
        <v>18460050824.611401</v>
      </c>
      <c r="K6" s="85">
        <v>16817000000</v>
      </c>
      <c r="L6" s="85">
        <v>17737825345.956699</v>
      </c>
      <c r="M6" s="85">
        <v>19794422277.138203</v>
      </c>
      <c r="N6" s="85">
        <v>16460806683.293261</v>
      </c>
      <c r="O6" s="85">
        <v>19457896635.800072</v>
      </c>
      <c r="P6" s="86">
        <v>19695345170.235104</v>
      </c>
    </row>
    <row r="7" spans="1:16" x14ac:dyDescent="0.35">
      <c r="A7" s="2"/>
      <c r="B7" s="111" t="s">
        <v>175</v>
      </c>
      <c r="C7" s="15" t="s">
        <v>176</v>
      </c>
      <c r="D7" s="85">
        <v>5320539634.8657894</v>
      </c>
      <c r="E7" s="85">
        <v>4504110258.1623507</v>
      </c>
      <c r="F7" s="85">
        <v>4930486416.5299006</v>
      </c>
      <c r="G7" s="85">
        <v>4396150133.4938002</v>
      </c>
      <c r="H7" s="85">
        <v>10067478585.8701</v>
      </c>
      <c r="I7" s="85">
        <v>5964312270.5345001</v>
      </c>
      <c r="J7" s="85">
        <v>5995468812.8245001</v>
      </c>
      <c r="K7" s="85">
        <v>5252730061.8262997</v>
      </c>
      <c r="L7" s="85">
        <v>6642909206.1520996</v>
      </c>
      <c r="M7" s="85">
        <v>7459410541.0331202</v>
      </c>
      <c r="N7" s="85">
        <v>7980721908.3225489</v>
      </c>
      <c r="O7" s="85">
        <v>7414615560.249671</v>
      </c>
      <c r="P7" s="86">
        <v>6032195842.0194578</v>
      </c>
    </row>
    <row r="8" spans="1:16" ht="27" x14ac:dyDescent="0.35">
      <c r="A8" s="2"/>
      <c r="B8" s="114" t="s">
        <v>177</v>
      </c>
      <c r="C8" s="15" t="s">
        <v>178</v>
      </c>
      <c r="D8" s="85">
        <v>1389418798.6111898</v>
      </c>
      <c r="E8" s="85">
        <v>-762735587.57344997</v>
      </c>
      <c r="F8" s="85">
        <v>-3578543831.6251001</v>
      </c>
      <c r="G8" s="85">
        <v>107508140.816802</v>
      </c>
      <c r="H8" s="85">
        <v>486240341.49055302</v>
      </c>
      <c r="I8" s="85">
        <v>1021964132.916</v>
      </c>
      <c r="J8" s="85">
        <v>-2338919041.8376002</v>
      </c>
      <c r="K8" s="85">
        <v>-1797000000</v>
      </c>
      <c r="L8" s="85">
        <v>315277776.48899502</v>
      </c>
      <c r="M8" s="85">
        <v>1833714554.4320199</v>
      </c>
      <c r="N8" s="85">
        <v>1821622719.7375016</v>
      </c>
      <c r="O8" s="85">
        <v>-351640964.96595949</v>
      </c>
      <c r="P8" s="86">
        <v>82472927.387735248</v>
      </c>
    </row>
    <row r="9" spans="1:16" x14ac:dyDescent="0.35">
      <c r="A9" s="2"/>
      <c r="B9" s="114" t="s">
        <v>179</v>
      </c>
      <c r="C9" s="111" t="s">
        <v>180</v>
      </c>
      <c r="D9" s="85"/>
      <c r="E9" s="85"/>
      <c r="F9" s="85"/>
      <c r="G9" s="85"/>
      <c r="H9" s="85">
        <v>-747209064.63114297</v>
      </c>
      <c r="I9" s="85">
        <v>-674439505.76190007</v>
      </c>
      <c r="J9" s="85">
        <v>-456749418.30069995</v>
      </c>
      <c r="K9" s="85">
        <v>-438000000</v>
      </c>
      <c r="L9" s="85">
        <v>-408156037.90680397</v>
      </c>
      <c r="M9" s="85">
        <v>-509406681.65843499</v>
      </c>
      <c r="N9" s="85">
        <v>-394878987.08456928</v>
      </c>
      <c r="O9" s="85">
        <v>-359379230.35390192</v>
      </c>
      <c r="P9" s="86">
        <v>-268379142.96336609</v>
      </c>
    </row>
    <row r="10" spans="1:16" x14ac:dyDescent="0.35">
      <c r="A10" s="2"/>
      <c r="B10" s="114" t="s">
        <v>181</v>
      </c>
      <c r="C10" s="15" t="s">
        <v>182</v>
      </c>
      <c r="D10" s="85">
        <v>-1938878525.2342999</v>
      </c>
      <c r="E10" s="85">
        <v>-1650007372.4967999</v>
      </c>
      <c r="F10" s="85">
        <v>-2466055189.0504999</v>
      </c>
      <c r="G10" s="85">
        <v>-2978140769.6104999</v>
      </c>
      <c r="H10" s="85">
        <v>-3597704684.1491003</v>
      </c>
      <c r="I10" s="85">
        <v>-3518104842.4879999</v>
      </c>
      <c r="J10" s="85">
        <v>-4153645273.9657998</v>
      </c>
      <c r="K10" s="85">
        <v>-3965000000</v>
      </c>
      <c r="L10" s="85">
        <v>-5042395903.0065994</v>
      </c>
      <c r="M10" s="85">
        <v>-6852002243.8856401</v>
      </c>
      <c r="N10" s="85">
        <v>-5473543638.2911949</v>
      </c>
      <c r="O10" s="85">
        <v>-5156410508.5479002</v>
      </c>
      <c r="P10" s="86">
        <v>-2332168440.9523854</v>
      </c>
    </row>
    <row r="11" spans="1:16" ht="40.5" x14ac:dyDescent="0.35">
      <c r="A11" s="2"/>
      <c r="B11" s="110" t="s">
        <v>183</v>
      </c>
      <c r="C11" s="89" t="s">
        <v>184</v>
      </c>
      <c r="D11" s="90">
        <v>10079368470.935301</v>
      </c>
      <c r="E11" s="90">
        <v>11457678367.4214</v>
      </c>
      <c r="F11" s="90">
        <v>15878293041.663799</v>
      </c>
      <c r="G11" s="90">
        <v>19385214456.349697</v>
      </c>
      <c r="H11" s="90">
        <v>18358324879.241802</v>
      </c>
      <c r="I11" s="90">
        <v>14063345919.9035</v>
      </c>
      <c r="J11" s="90">
        <v>17506205903.331799</v>
      </c>
      <c r="K11" s="90">
        <v>15869730061.8263</v>
      </c>
      <c r="L11" s="90">
        <v>19245460387.684402</v>
      </c>
      <c r="M11" s="90">
        <v>21726138447.059196</v>
      </c>
      <c r="N11" s="90">
        <v>20394728685.977547</v>
      </c>
      <c r="O11" s="90">
        <v>21005081492.18198</v>
      </c>
      <c r="P11" s="91">
        <v>23209466355.726543</v>
      </c>
    </row>
    <row r="12" spans="1:16" x14ac:dyDescent="0.35">
      <c r="A12" s="2"/>
      <c r="B12" s="18" t="s">
        <v>185</v>
      </c>
      <c r="C12" s="18" t="s">
        <v>186</v>
      </c>
      <c r="D12" s="51"/>
      <c r="E12" s="51"/>
      <c r="F12" s="51"/>
      <c r="G12" s="51"/>
      <c r="H12" s="51"/>
      <c r="I12" s="51"/>
      <c r="J12" s="51"/>
      <c r="K12" s="51"/>
      <c r="L12" s="51"/>
      <c r="M12" s="16"/>
      <c r="N12" s="51"/>
      <c r="O12" s="51"/>
      <c r="P12" s="52"/>
    </row>
    <row r="13" spans="1:16" x14ac:dyDescent="0.35">
      <c r="A13" s="2"/>
      <c r="B13" s="15" t="s">
        <v>187</v>
      </c>
      <c r="C13" s="15" t="s">
        <v>188</v>
      </c>
      <c r="D13" s="85">
        <v>2108033480.9616902</v>
      </c>
      <c r="E13" s="85">
        <v>1749588336.8603001</v>
      </c>
      <c r="F13" s="85">
        <v>-2219706378.3572001</v>
      </c>
      <c r="G13" s="85">
        <v>-2084094847.5966003</v>
      </c>
      <c r="H13" s="85">
        <v>399833649.22279996</v>
      </c>
      <c r="I13" s="85">
        <v>866236056.15179992</v>
      </c>
      <c r="J13" s="85">
        <v>-5244713394.559</v>
      </c>
      <c r="K13" s="85">
        <v>-4311459592.9004002</v>
      </c>
      <c r="L13" s="85">
        <v>-6876037521.9770002</v>
      </c>
      <c r="M13" s="85">
        <v>292397313.37500203</v>
      </c>
      <c r="N13" s="85">
        <v>1189061080.8378303</v>
      </c>
      <c r="O13" s="85">
        <v>-1764283399.7906194</v>
      </c>
      <c r="P13" s="86">
        <v>-8180892715.7324076</v>
      </c>
    </row>
    <row r="14" spans="1:16" x14ac:dyDescent="0.35">
      <c r="A14" s="2"/>
      <c r="B14" s="15" t="s">
        <v>189</v>
      </c>
      <c r="C14" s="15" t="s">
        <v>190</v>
      </c>
      <c r="D14" s="85">
        <v>845018868.68490005</v>
      </c>
      <c r="E14" s="85">
        <v>89168502.773578897</v>
      </c>
      <c r="F14" s="85">
        <v>-1453767025.1867001</v>
      </c>
      <c r="G14" s="85">
        <v>-1394051859.8689001</v>
      </c>
      <c r="H14" s="85">
        <v>872894610.48260105</v>
      </c>
      <c r="I14" s="85">
        <v>1439958324.0474999</v>
      </c>
      <c r="J14" s="85">
        <v>-3499860167.7048702</v>
      </c>
      <c r="K14" s="85">
        <v>-3181000000</v>
      </c>
      <c r="L14" s="85">
        <v>-2067225584.0297999</v>
      </c>
      <c r="M14" s="85">
        <v>-171103410.338056</v>
      </c>
      <c r="N14" s="85">
        <v>347210811.04901987</v>
      </c>
      <c r="O14" s="85">
        <v>-1601581645.7027409</v>
      </c>
      <c r="P14" s="86">
        <v>-4653243273.3303795</v>
      </c>
    </row>
    <row r="15" spans="1:16" x14ac:dyDescent="0.35">
      <c r="A15" s="2"/>
      <c r="B15" s="15" t="s">
        <v>191</v>
      </c>
      <c r="C15" s="15" t="s">
        <v>192</v>
      </c>
      <c r="D15" s="85">
        <v>187698869.328812</v>
      </c>
      <c r="E15" s="85">
        <v>-229831125.89998102</v>
      </c>
      <c r="F15" s="85">
        <v>3406560809.1552997</v>
      </c>
      <c r="G15" s="85">
        <v>125060899.235999</v>
      </c>
      <c r="H15" s="85">
        <v>-1820801611.4382</v>
      </c>
      <c r="I15" s="85">
        <v>-312036387.653799</v>
      </c>
      <c r="J15" s="85">
        <v>5031866225.8709002</v>
      </c>
      <c r="K15" s="85">
        <v>4200000000</v>
      </c>
      <c r="L15" s="85">
        <v>1388798745.6972001</v>
      </c>
      <c r="M15" s="85">
        <v>-2526985397.07373</v>
      </c>
      <c r="N15" s="85">
        <v>-280305452.5847283</v>
      </c>
      <c r="O15" s="85">
        <v>2273719569.3301058</v>
      </c>
      <c r="P15" s="86">
        <v>4703835733.9604607</v>
      </c>
    </row>
    <row r="16" spans="1:16" ht="27" x14ac:dyDescent="0.35">
      <c r="A16" s="2"/>
      <c r="B16" s="110" t="s">
        <v>193</v>
      </c>
      <c r="C16" s="89" t="s">
        <v>194</v>
      </c>
      <c r="D16" s="90">
        <v>3140751218.9754</v>
      </c>
      <c r="E16" s="90">
        <v>1608925713.7339001</v>
      </c>
      <c r="F16" s="90">
        <v>-266912594.38859996</v>
      </c>
      <c r="G16" s="90">
        <v>-3353085808.2294998</v>
      </c>
      <c r="H16" s="90">
        <v>-548073351.73279607</v>
      </c>
      <c r="I16" s="90">
        <v>1994157992.5455</v>
      </c>
      <c r="J16" s="90">
        <v>-3712707336.3929701</v>
      </c>
      <c r="K16" s="90">
        <v>-3293459592.9003997</v>
      </c>
      <c r="L16" s="90">
        <v>-7554464360.3095999</v>
      </c>
      <c r="M16" s="90">
        <v>-2405691494.0367799</v>
      </c>
      <c r="N16" s="90">
        <v>1255966439.3021219</v>
      </c>
      <c r="O16" s="90">
        <v>-1092145476.1632545</v>
      </c>
      <c r="P16" s="91">
        <v>-8130300255.1023264</v>
      </c>
    </row>
    <row r="17" spans="1:16" x14ac:dyDescent="0.35">
      <c r="A17" s="2"/>
      <c r="D17" s="51"/>
      <c r="E17" s="51"/>
      <c r="F17" s="51"/>
      <c r="G17" s="90"/>
      <c r="H17" s="90"/>
      <c r="I17" s="90"/>
      <c r="J17" s="90"/>
      <c r="K17" s="90"/>
      <c r="L17" s="90"/>
      <c r="M17" s="89"/>
      <c r="N17" s="90"/>
      <c r="O17" s="90"/>
      <c r="P17" s="91"/>
    </row>
    <row r="18" spans="1:16" x14ac:dyDescent="0.35">
      <c r="A18" s="2"/>
      <c r="B18" s="15" t="s">
        <v>195</v>
      </c>
      <c r="C18" s="15" t="s">
        <v>196</v>
      </c>
      <c r="D18" s="85">
        <v>-624737273.87120008</v>
      </c>
      <c r="E18" s="85">
        <v>-696572013.92308009</v>
      </c>
      <c r="F18" s="85">
        <v>-985233961.35109997</v>
      </c>
      <c r="G18" s="85">
        <v>-825436838.3822</v>
      </c>
      <c r="H18" s="85">
        <v>-910672201.8276</v>
      </c>
      <c r="I18" s="85">
        <v>-935073550.41400003</v>
      </c>
      <c r="J18" s="85">
        <v>-940598392.35839999</v>
      </c>
      <c r="K18" s="85">
        <v>-940598392.35839999</v>
      </c>
      <c r="L18" s="85">
        <v>-923068569.01429999</v>
      </c>
      <c r="M18" s="85">
        <v>-910272055.76651597</v>
      </c>
      <c r="N18" s="85">
        <v>-1406849699.507483</v>
      </c>
      <c r="O18" s="85">
        <v>-994639684.30206776</v>
      </c>
      <c r="P18" s="86">
        <v>-823888257.59360123</v>
      </c>
    </row>
    <row r="19" spans="1:16" x14ac:dyDescent="0.35">
      <c r="A19" s="2"/>
      <c r="B19" s="15" t="s">
        <v>197</v>
      </c>
      <c r="C19" s="15" t="s">
        <v>198</v>
      </c>
      <c r="D19" s="85">
        <v>197770715.0458</v>
      </c>
      <c r="E19" s="85">
        <v>172402624.62393001</v>
      </c>
      <c r="F19" s="85">
        <v>125415289.97860001</v>
      </c>
      <c r="G19" s="85">
        <v>146365749.5781</v>
      </c>
      <c r="H19" s="85">
        <v>146748653.55380002</v>
      </c>
      <c r="I19" s="85">
        <v>291676850.63390005</v>
      </c>
      <c r="J19" s="85">
        <v>364475364.72569996</v>
      </c>
      <c r="K19" s="85">
        <v>364475385.70569998</v>
      </c>
      <c r="L19" s="85">
        <v>324411075.77689999</v>
      </c>
      <c r="M19" s="85">
        <v>387298140.051871</v>
      </c>
      <c r="N19" s="85">
        <v>363190765.67686266</v>
      </c>
      <c r="O19" s="85">
        <v>270759816.4228127</v>
      </c>
      <c r="P19" s="86">
        <v>243836646.22821337</v>
      </c>
    </row>
    <row r="20" spans="1:16" ht="27" x14ac:dyDescent="0.35">
      <c r="A20" s="2"/>
      <c r="B20" s="89" t="s">
        <v>199</v>
      </c>
      <c r="C20" s="89" t="s">
        <v>200</v>
      </c>
      <c r="D20" s="90">
        <v>12793153131.0853</v>
      </c>
      <c r="E20" s="90">
        <v>12542434691.8561</v>
      </c>
      <c r="F20" s="90">
        <v>14751561775.9027</v>
      </c>
      <c r="G20" s="90">
        <v>15353057559.316099</v>
      </c>
      <c r="H20" s="90">
        <v>17046327979.235201</v>
      </c>
      <c r="I20" s="90">
        <v>15414107212.6689</v>
      </c>
      <c r="J20" s="90">
        <v>13217375539.306101</v>
      </c>
      <c r="K20" s="90">
        <v>12001000000</v>
      </c>
      <c r="L20" s="90">
        <v>11092338534.1374</v>
      </c>
      <c r="M20" s="90">
        <v>18797473037.307796</v>
      </c>
      <c r="N20" s="90">
        <v>20607036191.449051</v>
      </c>
      <c r="O20" s="90">
        <v>19189056148.139473</v>
      </c>
      <c r="P20" s="91">
        <v>14499114489.258829</v>
      </c>
    </row>
    <row r="21" spans="1:16" x14ac:dyDescent="0.35">
      <c r="A21" s="2"/>
      <c r="D21" s="51"/>
      <c r="E21" s="51"/>
      <c r="F21" s="51"/>
      <c r="G21" s="90"/>
      <c r="H21" s="90"/>
      <c r="I21" s="90"/>
      <c r="J21" s="90"/>
      <c r="K21" s="90"/>
      <c r="L21" s="90"/>
      <c r="M21" s="89"/>
      <c r="N21" s="90"/>
      <c r="O21" s="90"/>
      <c r="P21" s="91"/>
    </row>
    <row r="22" spans="1:16" x14ac:dyDescent="0.35">
      <c r="A22" s="2"/>
      <c r="B22" s="15" t="s">
        <v>201</v>
      </c>
      <c r="C22" s="15" t="s">
        <v>202</v>
      </c>
      <c r="D22" s="85">
        <v>-6527000</v>
      </c>
      <c r="E22" s="85">
        <v>-31192000</v>
      </c>
      <c r="F22" s="85">
        <v>0</v>
      </c>
      <c r="G22" s="85">
        <v>-4630549000</v>
      </c>
      <c r="H22" s="85">
        <v>-1870196137.0097599</v>
      </c>
      <c r="I22" s="85">
        <v>-3274199061.6620002</v>
      </c>
      <c r="J22" s="85">
        <v>-23596793225.025402</v>
      </c>
      <c r="K22" s="85">
        <v>-23518000000</v>
      </c>
      <c r="L22" s="85">
        <v>-15541895618.302601</v>
      </c>
      <c r="M22" s="85">
        <v>-1877456130.0778401</v>
      </c>
      <c r="N22" s="85">
        <v>-3187223962.4330506</v>
      </c>
      <c r="O22" s="85">
        <v>-2997417401.2946072</v>
      </c>
      <c r="P22" s="86">
        <v>-5437709710.5574026</v>
      </c>
    </row>
    <row r="23" spans="1:16" x14ac:dyDescent="0.35">
      <c r="A23" s="2"/>
      <c r="B23" s="15" t="s">
        <v>203</v>
      </c>
      <c r="C23" s="15" t="s">
        <v>204</v>
      </c>
      <c r="D23" s="51">
        <v>0</v>
      </c>
      <c r="E23" s="85">
        <v>52771000</v>
      </c>
      <c r="F23" s="85">
        <v>4786413000</v>
      </c>
      <c r="G23" s="85">
        <v>4051510000</v>
      </c>
      <c r="H23" s="85">
        <v>95383460</v>
      </c>
      <c r="I23" s="85">
        <v>778213914</v>
      </c>
      <c r="J23" s="85">
        <v>423319044.43029702</v>
      </c>
      <c r="K23" s="85">
        <v>416993373.381697</v>
      </c>
      <c r="L23" s="85">
        <v>-33815307.962829702</v>
      </c>
      <c r="M23" s="85">
        <v>-164177489.227714</v>
      </c>
      <c r="N23" s="85">
        <v>-22438289.393288322</v>
      </c>
      <c r="O23" s="85">
        <v>335697701.78054017</v>
      </c>
      <c r="P23" s="86">
        <v>-80072505.145983085</v>
      </c>
    </row>
    <row r="24" spans="1:16" x14ac:dyDescent="0.35">
      <c r="A24" s="2"/>
      <c r="B24" s="15" t="s">
        <v>205</v>
      </c>
      <c r="C24" s="15" t="s">
        <v>206</v>
      </c>
      <c r="D24" s="85">
        <v>-3152385869.0449896</v>
      </c>
      <c r="E24" s="85">
        <v>-2700241418.7950902</v>
      </c>
      <c r="F24" s="85">
        <v>-2688024902.1863003</v>
      </c>
      <c r="G24" s="85">
        <v>-3309557181.0363998</v>
      </c>
      <c r="H24" s="85">
        <v>-3472452153.4537997</v>
      </c>
      <c r="I24" s="85">
        <v>-2683693680.5366001</v>
      </c>
      <c r="J24" s="85">
        <v>-2936055330.3013</v>
      </c>
      <c r="K24" s="85">
        <v>-2464647293.0296001</v>
      </c>
      <c r="L24" s="85">
        <v>-3287939962.7242999</v>
      </c>
      <c r="M24" s="85">
        <v>-3871991764.9611897</v>
      </c>
      <c r="N24" s="85">
        <v>-3565221810.2435369</v>
      </c>
      <c r="O24" s="85">
        <v>-2835477367.2295218</v>
      </c>
      <c r="P24" s="86">
        <v>-2119388565.0366471</v>
      </c>
    </row>
    <row r="25" spans="1:16" x14ac:dyDescent="0.35">
      <c r="A25" s="2"/>
      <c r="B25" s="15" t="s">
        <v>207</v>
      </c>
      <c r="C25" s="15" t="s">
        <v>208</v>
      </c>
      <c r="D25" s="85">
        <v>244947538.21698001</v>
      </c>
      <c r="E25" s="85">
        <v>210793737.67447001</v>
      </c>
      <c r="F25" s="85">
        <v>330843009.35000002</v>
      </c>
      <c r="G25" s="85">
        <v>209624825.11660001</v>
      </c>
      <c r="H25" s="85">
        <v>385606274.25749999</v>
      </c>
      <c r="I25" s="85">
        <v>269111464.59490001</v>
      </c>
      <c r="J25" s="85">
        <v>577675149.73280001</v>
      </c>
      <c r="K25" s="85">
        <v>523877603.7044</v>
      </c>
      <c r="L25" s="85">
        <v>728250052.55309999</v>
      </c>
      <c r="M25" s="85">
        <v>315097232.90614396</v>
      </c>
      <c r="N25" s="85">
        <v>256818992.21012414</v>
      </c>
      <c r="O25" s="85">
        <v>375956884.68389255</v>
      </c>
      <c r="P25" s="86">
        <v>153625036.9269962</v>
      </c>
    </row>
    <row r="26" spans="1:16" x14ac:dyDescent="0.35">
      <c r="A26" s="2"/>
      <c r="B26" s="15" t="s">
        <v>209</v>
      </c>
      <c r="C26" s="15" t="s">
        <v>210</v>
      </c>
      <c r="D26" s="85">
        <v>-942404168.92435098</v>
      </c>
      <c r="E26" s="85">
        <v>-972662315.53968</v>
      </c>
      <c r="F26" s="85">
        <v>-892196050.56879997</v>
      </c>
      <c r="G26" s="85">
        <v>-610647941.57860005</v>
      </c>
      <c r="H26" s="85">
        <v>-664030699.6947</v>
      </c>
      <c r="I26" s="85">
        <v>-513604229.66240001</v>
      </c>
      <c r="J26" s="85">
        <v>-642254475.17289996</v>
      </c>
      <c r="K26" s="85">
        <v>-619585363.63429999</v>
      </c>
      <c r="L26" s="85">
        <v>-945920266.53890002</v>
      </c>
      <c r="M26" s="85">
        <v>-1482457868.3199599</v>
      </c>
      <c r="N26" s="85">
        <v>-1275661198.7744503</v>
      </c>
      <c r="O26" s="85">
        <v>-971731841.24587464</v>
      </c>
      <c r="P26" s="86">
        <v>-630957694.07319856</v>
      </c>
    </row>
    <row r="27" spans="1:16" x14ac:dyDescent="0.35">
      <c r="A27" s="2"/>
      <c r="B27" s="15" t="s">
        <v>211</v>
      </c>
      <c r="C27" s="15" t="s">
        <v>212</v>
      </c>
      <c r="D27" s="85">
        <v>6920717.5845999997</v>
      </c>
      <c r="E27" s="85">
        <v>26538534.78912</v>
      </c>
      <c r="F27" s="85">
        <v>45901002.902800001</v>
      </c>
      <c r="G27" s="85">
        <v>65861852.527500004</v>
      </c>
      <c r="H27" s="85">
        <v>41735784.775799997</v>
      </c>
      <c r="I27" s="85">
        <v>114524.32460003199</v>
      </c>
      <c r="J27" s="85">
        <v>13415827.2983</v>
      </c>
      <c r="K27" s="85">
        <v>8969776.1602999996</v>
      </c>
      <c r="L27" s="85">
        <v>5738538.9350000005</v>
      </c>
      <c r="M27" s="85">
        <v>6283592.4895084398</v>
      </c>
      <c r="N27" s="85">
        <v>6642363.8410039116</v>
      </c>
      <c r="O27" s="85">
        <v>1959436.4194794919</v>
      </c>
      <c r="P27" s="86">
        <v>-26896.60546092</v>
      </c>
    </row>
    <row r="28" spans="1:16" x14ac:dyDescent="0.35">
      <c r="A28" s="2"/>
      <c r="B28" s="15" t="s">
        <v>213</v>
      </c>
      <c r="C28" s="15" t="s">
        <v>214</v>
      </c>
      <c r="D28" s="85"/>
      <c r="E28" s="85"/>
      <c r="F28" s="85"/>
      <c r="G28" s="85"/>
      <c r="H28" s="85"/>
      <c r="I28" s="85">
        <v>-73633000</v>
      </c>
      <c r="J28" s="85">
        <v>0</v>
      </c>
      <c r="K28" s="85">
        <v>0</v>
      </c>
      <c r="L28" s="85">
        <v>0</v>
      </c>
      <c r="M28" s="85">
        <v>-112813639.467361</v>
      </c>
      <c r="N28" s="85">
        <v>-23399737.681938</v>
      </c>
      <c r="O28" s="85">
        <v>-2010442.942087</v>
      </c>
      <c r="P28" s="86">
        <v>-5159907</v>
      </c>
    </row>
    <row r="29" spans="1:16" x14ac:dyDescent="0.35">
      <c r="A29" s="2"/>
      <c r="B29" s="111" t="s">
        <v>215</v>
      </c>
      <c r="C29" s="111" t="s">
        <v>216</v>
      </c>
      <c r="D29" s="85"/>
      <c r="E29" s="85"/>
      <c r="F29" s="85"/>
      <c r="G29" s="85"/>
      <c r="H29" s="85"/>
      <c r="I29" s="85">
        <v>633086000</v>
      </c>
      <c r="J29" s="85">
        <v>140707000</v>
      </c>
      <c r="K29" s="85">
        <v>140707000</v>
      </c>
      <c r="L29" s="85">
        <v>0</v>
      </c>
      <c r="M29" s="85">
        <v>10008898.5635242</v>
      </c>
      <c r="N29" s="85">
        <v>17926431.836616538</v>
      </c>
      <c r="O29" s="85">
        <v>5606254.7186768502</v>
      </c>
      <c r="P29" s="86">
        <v>-4041248.034215</v>
      </c>
    </row>
    <row r="30" spans="1:16" x14ac:dyDescent="0.35">
      <c r="A30" s="2"/>
      <c r="B30" s="15" t="s">
        <v>217</v>
      </c>
      <c r="C30" s="15" t="s">
        <v>218</v>
      </c>
      <c r="D30" s="85">
        <v>-16190053.767929999</v>
      </c>
      <c r="E30" s="85">
        <v>3089089.21135</v>
      </c>
      <c r="F30" s="85">
        <v>9814033.9932999909</v>
      </c>
      <c r="G30" s="85">
        <v>-62512925.618500002</v>
      </c>
      <c r="H30" s="85">
        <v>278216815.74989998</v>
      </c>
      <c r="I30" s="85">
        <v>87424066.227699995</v>
      </c>
      <c r="J30" s="85">
        <v>-190930370.29300001</v>
      </c>
      <c r="K30" s="85">
        <v>-174282550.66549999</v>
      </c>
      <c r="L30" s="85">
        <v>-806261628.9562</v>
      </c>
      <c r="M30" s="85">
        <v>-1327078746.75929</v>
      </c>
      <c r="N30" s="85">
        <v>121663083.29760416</v>
      </c>
      <c r="O30" s="85">
        <v>-276291361.331595</v>
      </c>
      <c r="P30" s="86">
        <v>-393506729.156748</v>
      </c>
    </row>
    <row r="31" spans="1:16" ht="40.5" x14ac:dyDescent="0.35">
      <c r="A31" s="2"/>
      <c r="B31" s="89" t="s">
        <v>219</v>
      </c>
      <c r="C31" s="89" t="s">
        <v>220</v>
      </c>
      <c r="D31" s="90">
        <v>-3865638835.9356899</v>
      </c>
      <c r="E31" s="90">
        <v>-3410903372.6598301</v>
      </c>
      <c r="F31" s="90">
        <v>1592750093.4909999</v>
      </c>
      <c r="G31" s="90">
        <v>-4286270370.5893998</v>
      </c>
      <c r="H31" s="90">
        <v>-5205736655.3750601</v>
      </c>
      <c r="I31" s="90">
        <v>-4777180002.7137995</v>
      </c>
      <c r="J31" s="90">
        <v>-26192239379.3312</v>
      </c>
      <c r="K31" s="90">
        <v>-25685967454.083</v>
      </c>
      <c r="L31" s="90">
        <v>-19882176192.9967</v>
      </c>
      <c r="M31" s="90">
        <v>-8504585914.8541899</v>
      </c>
      <c r="N31" s="90">
        <v>-7670894127.3409147</v>
      </c>
      <c r="O31" s="90">
        <v>-6363708136.4410963</v>
      </c>
      <c r="P31" s="91">
        <v>-8517238218.6826582</v>
      </c>
    </row>
    <row r="32" spans="1:16" x14ac:dyDescent="0.35">
      <c r="A32" s="2"/>
      <c r="D32" s="51"/>
      <c r="E32" s="51"/>
      <c r="F32" s="51"/>
      <c r="G32" s="90"/>
      <c r="H32" s="90"/>
      <c r="I32" s="90"/>
      <c r="J32" s="90"/>
      <c r="K32" s="90"/>
      <c r="L32" s="90"/>
      <c r="M32" s="89"/>
      <c r="N32" s="90"/>
      <c r="O32" s="90"/>
      <c r="P32" s="91"/>
    </row>
    <row r="33" spans="1:16" x14ac:dyDescent="0.35">
      <c r="A33" s="2"/>
      <c r="B33" s="84" t="s">
        <v>221</v>
      </c>
      <c r="C33" s="84" t="s">
        <v>222</v>
      </c>
      <c r="D33" s="85">
        <v>0</v>
      </c>
      <c r="E33" s="85">
        <v>0</v>
      </c>
      <c r="F33" s="85">
        <v>0</v>
      </c>
      <c r="G33" s="85">
        <v>0</v>
      </c>
      <c r="H33" s="85">
        <v>-6691689976.2451</v>
      </c>
      <c r="I33" s="85">
        <v>-2354477929.7480998</v>
      </c>
      <c r="J33" s="85">
        <v>-9660202654.8402996</v>
      </c>
      <c r="K33" s="85">
        <v>-9490000000</v>
      </c>
      <c r="L33" s="85">
        <v>-17640473341.8395</v>
      </c>
      <c r="M33" s="85">
        <v>-8457321092.5580301</v>
      </c>
      <c r="N33" s="85">
        <v>-10534876770.366659</v>
      </c>
      <c r="O33" s="85">
        <v>-5023868605.2087126</v>
      </c>
      <c r="P33" s="86">
        <v>-3956955667.6749325</v>
      </c>
    </row>
    <row r="34" spans="1:16" x14ac:dyDescent="0.35">
      <c r="A34" s="2"/>
      <c r="B34" s="84" t="s">
        <v>223</v>
      </c>
      <c r="C34" s="84" t="s">
        <v>224</v>
      </c>
      <c r="D34" s="85">
        <v>0</v>
      </c>
      <c r="E34" s="85">
        <v>0</v>
      </c>
      <c r="F34" s="85">
        <v>0</v>
      </c>
      <c r="G34" s="85">
        <v>0</v>
      </c>
      <c r="H34" s="85">
        <v>44959075.560899995</v>
      </c>
      <c r="I34" s="85">
        <v>56445687.860799998</v>
      </c>
      <c r="J34" s="85">
        <v>21311813103.2901</v>
      </c>
      <c r="K34" s="85">
        <v>21312000000</v>
      </c>
      <c r="L34" s="85">
        <v>31929123524.6856</v>
      </c>
      <c r="M34" s="85">
        <v>78049386.613728702</v>
      </c>
      <c r="N34" s="85">
        <v>5927740698.0951986</v>
      </c>
      <c r="O34" s="85">
        <v>1764744957.5971794</v>
      </c>
      <c r="P34" s="86">
        <v>5284263327.3273907</v>
      </c>
    </row>
    <row r="35" spans="1:16" x14ac:dyDescent="0.35">
      <c r="A35" s="2"/>
      <c r="B35" s="84" t="s">
        <v>225</v>
      </c>
      <c r="C35" s="15" t="s">
        <v>226</v>
      </c>
      <c r="D35" s="85">
        <v>0</v>
      </c>
      <c r="E35" s="85">
        <v>0</v>
      </c>
      <c r="F35" s="85">
        <v>0</v>
      </c>
      <c r="G35" s="85">
        <v>0</v>
      </c>
      <c r="H35" s="85">
        <v>-945089988.42030001</v>
      </c>
      <c r="I35" s="85">
        <v>-1012084413.0972</v>
      </c>
      <c r="J35" s="85">
        <v>-1025391316.6865</v>
      </c>
      <c r="K35" s="85">
        <v>-888000000</v>
      </c>
      <c r="L35" s="85">
        <v>-1156677737.5609</v>
      </c>
      <c r="M35" s="85">
        <v>-1323298508.56095</v>
      </c>
      <c r="N35" s="85">
        <v>-1438913966.3433199</v>
      </c>
      <c r="O35" s="85">
        <v>-1432576930.3925815</v>
      </c>
      <c r="P35" s="86">
        <v>-1143191904.8716228</v>
      </c>
    </row>
    <row r="36" spans="1:16" x14ac:dyDescent="0.35">
      <c r="A36" s="2"/>
      <c r="B36" s="84" t="s">
        <v>227</v>
      </c>
      <c r="C36" s="15" t="s">
        <v>228</v>
      </c>
      <c r="D36" s="85"/>
      <c r="E36" s="85"/>
      <c r="F36" s="85"/>
      <c r="G36" s="85"/>
      <c r="H36" s="85"/>
      <c r="I36" s="85"/>
      <c r="J36" s="85"/>
      <c r="K36" s="85"/>
      <c r="L36" s="85">
        <v>-270445327.5</v>
      </c>
      <c r="M36" s="85">
        <v>-242318700.66999999</v>
      </c>
      <c r="N36" s="85">
        <v>-61150524.090000004</v>
      </c>
      <c r="O36" s="85">
        <v>-5923360</v>
      </c>
      <c r="P36" s="86">
        <v>145097901</v>
      </c>
    </row>
    <row r="37" spans="1:16" x14ac:dyDescent="0.35">
      <c r="A37" s="2"/>
      <c r="B37" s="111" t="s">
        <v>229</v>
      </c>
      <c r="C37" s="15" t="s">
        <v>230</v>
      </c>
      <c r="D37" s="85">
        <v>-4393249654</v>
      </c>
      <c r="E37" s="85">
        <v>-3135886313.1700001</v>
      </c>
      <c r="F37" s="85">
        <v>-3457649894.6313996</v>
      </c>
      <c r="G37" s="85">
        <v>-4390248941.4954996</v>
      </c>
      <c r="H37" s="85">
        <v>-5340409500.0860996</v>
      </c>
      <c r="I37" s="85">
        <v>0</v>
      </c>
      <c r="J37" s="85">
        <v>-8139858836.5532999</v>
      </c>
      <c r="K37" s="85">
        <v>-8139858836.5532999</v>
      </c>
      <c r="L37" s="85">
        <v>-5955335910.9235001</v>
      </c>
      <c r="M37" s="85">
        <v>-6260614337.2354803</v>
      </c>
      <c r="N37" s="85">
        <v>-6880301074.2124462</v>
      </c>
      <c r="O37" s="85">
        <v>-7203392880.8553524</v>
      </c>
      <c r="P37" s="86">
        <v>-7514220169.3311558</v>
      </c>
    </row>
    <row r="38" spans="1:16" x14ac:dyDescent="0.35">
      <c r="A38" s="2"/>
      <c r="B38" s="111" t="s">
        <v>475</v>
      </c>
      <c r="C38" s="15" t="s">
        <v>474</v>
      </c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6">
        <v>47945121</v>
      </c>
    </row>
    <row r="39" spans="1:16" ht="40.5" x14ac:dyDescent="0.35">
      <c r="A39" s="2"/>
      <c r="B39" s="89" t="s">
        <v>231</v>
      </c>
      <c r="C39" s="89" t="s">
        <v>232</v>
      </c>
      <c r="D39" s="90">
        <v>-7962347572.6592999</v>
      </c>
      <c r="E39" s="90">
        <v>-6320186290.7191496</v>
      </c>
      <c r="F39" s="90">
        <v>-11773575468.180698</v>
      </c>
      <c r="G39" s="90">
        <v>-5246638103.6118898</v>
      </c>
      <c r="H39" s="90">
        <v>-12890199223.571901</v>
      </c>
      <c r="I39" s="90">
        <v>-3310116689.6855102</v>
      </c>
      <c r="J39" s="90">
        <v>2486360295.21</v>
      </c>
      <c r="K39" s="90">
        <v>2794000000</v>
      </c>
      <c r="L39" s="90">
        <v>6906191206.8617001</v>
      </c>
      <c r="M39" s="90">
        <v>-16205503252.4107</v>
      </c>
      <c r="N39" s="90">
        <v>-12987501636.917227</v>
      </c>
      <c r="O39" s="90">
        <v>-11901016818.859467</v>
      </c>
      <c r="P39" s="91">
        <v>-7137061392.5503206</v>
      </c>
    </row>
    <row r="40" spans="1:16" x14ac:dyDescent="0.35">
      <c r="A40" s="2"/>
      <c r="D40" s="51"/>
      <c r="E40" s="51"/>
      <c r="F40" s="51"/>
      <c r="G40" s="90"/>
      <c r="H40" s="90"/>
      <c r="I40" s="90"/>
      <c r="J40" s="90"/>
      <c r="K40" s="90"/>
      <c r="L40" s="90"/>
      <c r="M40" s="89"/>
      <c r="N40" s="90"/>
      <c r="O40" s="90"/>
      <c r="P40" s="91"/>
    </row>
    <row r="41" spans="1:16" x14ac:dyDescent="0.35">
      <c r="A41" s="2"/>
      <c r="B41" s="15" t="s">
        <v>233</v>
      </c>
      <c r="C41" s="15" t="s">
        <v>234</v>
      </c>
      <c r="D41" s="85">
        <v>965166722.49028397</v>
      </c>
      <c r="E41" s="85">
        <v>2811345028.47716</v>
      </c>
      <c r="F41" s="85">
        <v>4570736401.2129993</v>
      </c>
      <c r="G41" s="85">
        <v>5820149085.11481</v>
      </c>
      <c r="H41" s="85">
        <v>-1049607899.7117499</v>
      </c>
      <c r="I41" s="85">
        <v>7326810520.2695894</v>
      </c>
      <c r="J41" s="85">
        <v>-10488503544.8151</v>
      </c>
      <c r="K41" s="85">
        <v>-10891000000</v>
      </c>
      <c r="L41" s="85">
        <v>-1883646451.9976301</v>
      </c>
      <c r="M41" s="85">
        <v>-5912616129.9570999</v>
      </c>
      <c r="N41" s="85">
        <v>-51359572.809094459</v>
      </c>
      <c r="O41" s="85">
        <v>924331192.83890796</v>
      </c>
      <c r="P41" s="86">
        <v>-1155185121.9741485</v>
      </c>
    </row>
    <row r="42" spans="1:16" x14ac:dyDescent="0.35">
      <c r="A42" s="2"/>
      <c r="B42" s="15" t="s">
        <v>235</v>
      </c>
      <c r="C42" s="15" t="s">
        <v>236</v>
      </c>
      <c r="D42" s="85">
        <v>-886254491.69780302</v>
      </c>
      <c r="E42" s="85">
        <v>-523208797.96160001</v>
      </c>
      <c r="F42" s="85">
        <v>-607293581.47530007</v>
      </c>
      <c r="G42" s="85">
        <v>-438016935.60371</v>
      </c>
      <c r="H42" s="85">
        <v>-138051845.63207999</v>
      </c>
      <c r="I42" s="85">
        <v>-65653915.555090904</v>
      </c>
      <c r="J42" s="85">
        <v>-38945794.010600403</v>
      </c>
      <c r="K42" s="85">
        <v>363000000</v>
      </c>
      <c r="L42" s="85">
        <v>-1733221159.12958</v>
      </c>
      <c r="M42" s="85">
        <v>-1.0000000000000001E-9</v>
      </c>
      <c r="N42" s="85">
        <v>0</v>
      </c>
      <c r="O42" s="85">
        <v>0</v>
      </c>
      <c r="P42" s="86">
        <v>0</v>
      </c>
    </row>
    <row r="43" spans="1:16" x14ac:dyDescent="0.35">
      <c r="A43" s="2"/>
      <c r="B43" s="89" t="s">
        <v>467</v>
      </c>
      <c r="C43" s="89" t="s">
        <v>468</v>
      </c>
      <c r="D43" s="90">
        <v>78912230.792481393</v>
      </c>
      <c r="E43" s="90">
        <v>2288136230.5155602</v>
      </c>
      <c r="F43" s="90">
        <v>3963442819.7377</v>
      </c>
      <c r="G43" s="90">
        <v>5382132149.5110998</v>
      </c>
      <c r="H43" s="90">
        <v>-1187659745.3438301</v>
      </c>
      <c r="I43" s="90">
        <v>7261156604.7144995</v>
      </c>
      <c r="J43" s="90">
        <v>-10527449338.825699</v>
      </c>
      <c r="K43" s="90">
        <v>-10527000000</v>
      </c>
      <c r="L43" s="90">
        <v>-3616867611.1272097</v>
      </c>
      <c r="M43" s="90"/>
      <c r="N43" s="90"/>
      <c r="O43" s="90"/>
      <c r="P43" s="91"/>
    </row>
    <row r="44" spans="1:16" x14ac:dyDescent="0.35">
      <c r="A44" s="2"/>
      <c r="D44" s="51"/>
      <c r="E44" s="51"/>
      <c r="F44" s="51"/>
      <c r="G44" s="85"/>
      <c r="H44" s="85"/>
      <c r="I44" s="85"/>
      <c r="J44" s="85"/>
      <c r="K44" s="85"/>
      <c r="L44" s="85"/>
      <c r="M44" s="84"/>
      <c r="N44" s="85"/>
      <c r="O44" s="85"/>
      <c r="P44" s="86"/>
    </row>
    <row r="45" spans="1:16" x14ac:dyDescent="0.35">
      <c r="A45" s="2"/>
      <c r="B45" s="15" t="s">
        <v>237</v>
      </c>
      <c r="C45" s="15" t="s">
        <v>238</v>
      </c>
      <c r="D45" s="85">
        <v>6327228614.8362503</v>
      </c>
      <c r="E45" s="85">
        <v>6375664316.2476597</v>
      </c>
      <c r="F45" s="85">
        <v>8817537638.4273205</v>
      </c>
      <c r="G45" s="85">
        <v>12723767235.0515</v>
      </c>
      <c r="H45" s="85">
        <v>18088942665.575901</v>
      </c>
      <c r="I45" s="85">
        <v>16987216687.557699</v>
      </c>
      <c r="J45" s="85">
        <v>23751910592.805698</v>
      </c>
      <c r="K45" s="85">
        <v>23751910592.805698</v>
      </c>
      <c r="L45" s="85">
        <v>13584628023.129101</v>
      </c>
      <c r="M45" s="85">
        <v>10488702938.0277</v>
      </c>
      <c r="N45" s="85">
        <v>4363104826.5172491</v>
      </c>
      <c r="O45" s="85">
        <v>4527688878.4383602</v>
      </c>
      <c r="P45" s="86">
        <v>4958371363.6247892</v>
      </c>
    </row>
    <row r="46" spans="1:16" x14ac:dyDescent="0.35">
      <c r="A46" s="2"/>
      <c r="B46" s="15" t="s">
        <v>239</v>
      </c>
      <c r="C46" s="15" t="s">
        <v>240</v>
      </c>
      <c r="D46" s="85">
        <v>-30476529.3810721</v>
      </c>
      <c r="E46" s="85">
        <v>153737091.664101</v>
      </c>
      <c r="F46" s="85">
        <v>-57213223.185020499</v>
      </c>
      <c r="G46" s="85">
        <v>-16956718.987098601</v>
      </c>
      <c r="H46" s="85">
        <v>85933767.325132295</v>
      </c>
      <c r="I46" s="85">
        <v>-496462699.46670204</v>
      </c>
      <c r="J46" s="85">
        <v>360166769.148902</v>
      </c>
      <c r="K46" s="85">
        <v>359717430.32319999</v>
      </c>
      <c r="L46" s="85">
        <v>520942526.02670997</v>
      </c>
      <c r="M46" s="85">
        <v>-212981981.59333602</v>
      </c>
      <c r="N46" s="85">
        <v>215943624.73023275</v>
      </c>
      <c r="O46" s="85">
        <v>-493648707.65292615</v>
      </c>
      <c r="P46" s="86">
        <v>231247836.16483837</v>
      </c>
    </row>
    <row r="47" spans="1:16" x14ac:dyDescent="0.35">
      <c r="A47" s="2"/>
      <c r="B47" s="15" t="s">
        <v>241</v>
      </c>
      <c r="C47" s="15" t="s">
        <v>242</v>
      </c>
      <c r="D47" s="85"/>
      <c r="E47" s="85"/>
      <c r="F47" s="85"/>
      <c r="G47" s="85"/>
      <c r="H47" s="85"/>
      <c r="I47" s="85"/>
      <c r="J47" s="85"/>
      <c r="K47" s="85"/>
      <c r="L47" s="90">
        <v>5.0300045033591104E-2</v>
      </c>
      <c r="M47" s="90">
        <v>0</v>
      </c>
      <c r="N47" s="85">
        <v>0</v>
      </c>
      <c r="O47" s="85">
        <v>0</v>
      </c>
      <c r="P47" s="86">
        <v>0</v>
      </c>
    </row>
    <row r="48" spans="1:16" x14ac:dyDescent="0.35">
      <c r="A48" s="2"/>
      <c r="B48" s="89" t="s">
        <v>243</v>
      </c>
      <c r="C48" s="89" t="s">
        <v>244</v>
      </c>
      <c r="D48" s="90">
        <v>6375664316.2476597</v>
      </c>
      <c r="E48" s="90">
        <v>8817537638.4273205</v>
      </c>
      <c r="F48" s="90">
        <v>12723767234.98</v>
      </c>
      <c r="G48" s="90">
        <v>18088942665.5755</v>
      </c>
      <c r="H48" s="90">
        <v>16987216687.557199</v>
      </c>
      <c r="I48" s="90">
        <v>23751910592.8055</v>
      </c>
      <c r="J48" s="90">
        <v>13584628023.128901</v>
      </c>
      <c r="K48" s="90">
        <v>13584628023.128901</v>
      </c>
      <c r="L48" s="90">
        <v>10488702938.078901</v>
      </c>
      <c r="M48" s="90">
        <v>4363104826.5172501</v>
      </c>
      <c r="N48" s="90">
        <v>4527688878.4383602</v>
      </c>
      <c r="O48" s="90">
        <v>4958371363.6247892</v>
      </c>
      <c r="P48" s="91">
        <v>4034434077.8154783</v>
      </c>
    </row>
    <row r="49" spans="1:16" x14ac:dyDescent="0.35">
      <c r="A49" s="2"/>
      <c r="D49" s="51"/>
      <c r="E49" s="51"/>
      <c r="F49" s="51"/>
      <c r="G49" s="90"/>
      <c r="H49" s="90"/>
      <c r="I49" s="90"/>
      <c r="J49" s="90"/>
      <c r="K49" s="90"/>
      <c r="L49" s="90"/>
      <c r="M49" s="89"/>
      <c r="N49" s="90"/>
      <c r="O49" s="90"/>
      <c r="P49" s="91"/>
    </row>
    <row r="50" spans="1:16" x14ac:dyDescent="0.35">
      <c r="A50" s="2"/>
      <c r="B50" s="18" t="s">
        <v>60</v>
      </c>
      <c r="C50" s="18" t="s">
        <v>245</v>
      </c>
      <c r="D50" s="51"/>
      <c r="E50" s="51"/>
      <c r="F50" s="51"/>
      <c r="G50" s="90"/>
      <c r="H50" s="90"/>
      <c r="I50" s="90"/>
      <c r="J50" s="90"/>
      <c r="K50" s="90"/>
      <c r="L50" s="90"/>
      <c r="M50" s="89"/>
      <c r="N50" s="90"/>
      <c r="O50" s="90"/>
      <c r="P50" s="91"/>
    </row>
    <row r="51" spans="1:16" x14ac:dyDescent="0.35">
      <c r="A51" s="2"/>
      <c r="B51" s="15" t="s">
        <v>246</v>
      </c>
      <c r="C51" s="15" t="s">
        <v>247</v>
      </c>
      <c r="D51" s="85">
        <v>-841183688.168401</v>
      </c>
      <c r="E51" s="85">
        <v>-510698047.63270003</v>
      </c>
      <c r="F51" s="85">
        <v>-465952214.571899</v>
      </c>
      <c r="G51" s="85">
        <v>-438563942.5686</v>
      </c>
      <c r="H51" s="85">
        <v>-152499137.53079998</v>
      </c>
      <c r="I51" s="85">
        <v>-67357874.792300001</v>
      </c>
      <c r="J51" s="85">
        <v>-40153464.057400003</v>
      </c>
      <c r="K51" s="85">
        <v>1176000000</v>
      </c>
      <c r="L51" s="85">
        <v>-627448690.70079303</v>
      </c>
      <c r="M51" s="85">
        <v>-15551.9818</v>
      </c>
      <c r="N51" s="85">
        <v>0</v>
      </c>
      <c r="O51" s="85">
        <v>0</v>
      </c>
      <c r="P51" s="86">
        <v>0</v>
      </c>
    </row>
    <row r="52" spans="1:16" x14ac:dyDescent="0.35">
      <c r="A52" s="2"/>
      <c r="B52" s="15" t="s">
        <v>248</v>
      </c>
      <c r="C52" s="15" t="s">
        <v>249</v>
      </c>
      <c r="D52" s="85">
        <v>-43905956.597600102</v>
      </c>
      <c r="E52" s="85">
        <v>-19544594.064400099</v>
      </c>
      <c r="F52" s="85">
        <v>-144843733.76189998</v>
      </c>
      <c r="G52" s="85">
        <v>2292038.5126</v>
      </c>
      <c r="H52" s="85">
        <v>14447292.0023</v>
      </c>
      <c r="I52" s="85">
        <v>1706054.165</v>
      </c>
      <c r="J52" s="85">
        <v>1207609.2272000001</v>
      </c>
      <c r="K52" s="85">
        <v>-505000000</v>
      </c>
      <c r="L52" s="85">
        <v>-421762408.97899204</v>
      </c>
      <c r="M52" s="85">
        <v>-3129.0028000000098</v>
      </c>
      <c r="N52" s="85">
        <v>0</v>
      </c>
      <c r="O52" s="85">
        <v>0</v>
      </c>
      <c r="P52" s="86">
        <v>0</v>
      </c>
    </row>
    <row r="53" spans="1:16" x14ac:dyDescent="0.35">
      <c r="A53" s="2"/>
      <c r="B53" s="15" t="s">
        <v>250</v>
      </c>
      <c r="C53" s="15" t="s">
        <v>251</v>
      </c>
      <c r="D53" s="85">
        <v>-1164846.9318002502</v>
      </c>
      <c r="E53" s="85">
        <v>7033843.7354993103</v>
      </c>
      <c r="F53" s="85">
        <v>3502366.85849912</v>
      </c>
      <c r="G53" s="85">
        <v>-1745031.5243000002</v>
      </c>
      <c r="H53" s="85">
        <v>0</v>
      </c>
      <c r="I53" s="85">
        <v>-2094.9522999999999</v>
      </c>
      <c r="J53" s="85">
        <v>60.869200000000006</v>
      </c>
      <c r="K53" s="85">
        <v>-308000000</v>
      </c>
      <c r="L53" s="85">
        <v>-684010059.44980001</v>
      </c>
      <c r="M53" s="85">
        <v>0</v>
      </c>
      <c r="N53" s="85">
        <v>0</v>
      </c>
      <c r="O53" s="85">
        <v>0</v>
      </c>
      <c r="P53" s="86">
        <v>0</v>
      </c>
    </row>
    <row r="54" spans="1:16" x14ac:dyDescent="0.35">
      <c r="A54" s="2"/>
      <c r="B54" s="89" t="s">
        <v>235</v>
      </c>
      <c r="C54" s="89" t="s">
        <v>252</v>
      </c>
      <c r="D54" s="90">
        <v>-886254491.69780099</v>
      </c>
      <c r="E54" s="90">
        <v>-523208797.96160102</v>
      </c>
      <c r="F54" s="90">
        <v>-607293581.47530007</v>
      </c>
      <c r="G54" s="90">
        <v>-438016935.58030003</v>
      </c>
      <c r="H54" s="90">
        <v>-138051845.52849999</v>
      </c>
      <c r="I54" s="90">
        <v>-65653915.579599999</v>
      </c>
      <c r="J54" s="90">
        <v>-38945793.961000003</v>
      </c>
      <c r="K54" s="90">
        <v>363000000</v>
      </c>
      <c r="L54" s="85">
        <v>-1733221159.12958</v>
      </c>
      <c r="M54" s="85">
        <v>-18680.9846</v>
      </c>
      <c r="N54" s="85">
        <v>0</v>
      </c>
      <c r="O54" s="85">
        <v>0</v>
      </c>
      <c r="P54" s="86">
        <v>0</v>
      </c>
    </row>
    <row r="55" spans="1:16" x14ac:dyDescent="0.35">
      <c r="D55" s="51"/>
      <c r="E55" s="51"/>
      <c r="F55" s="51"/>
      <c r="G55" s="51"/>
      <c r="H55" s="51"/>
      <c r="I55" s="51"/>
      <c r="J55" s="51"/>
      <c r="K55" s="51"/>
      <c r="L55" s="51"/>
      <c r="M55" s="16"/>
      <c r="N55" s="51"/>
      <c r="O55" s="51"/>
      <c r="P55" s="52"/>
    </row>
    <row r="56" spans="1:16" x14ac:dyDescent="0.35">
      <c r="A56" s="2"/>
      <c r="B56" s="18" t="s">
        <v>463</v>
      </c>
      <c r="C56" s="18" t="s">
        <v>464</v>
      </c>
      <c r="D56" s="51"/>
      <c r="E56" s="51"/>
      <c r="F56" s="51"/>
      <c r="G56" s="51"/>
      <c r="H56" s="51"/>
      <c r="I56" s="51"/>
      <c r="J56" s="51"/>
      <c r="K56" s="51"/>
      <c r="L56" s="51"/>
      <c r="M56" s="16"/>
      <c r="N56" s="51"/>
      <c r="O56" s="51"/>
      <c r="P56" s="52"/>
    </row>
    <row r="57" spans="1:16" x14ac:dyDescent="0.35">
      <c r="A57" s="2"/>
      <c r="B57" s="15" t="s">
        <v>199</v>
      </c>
      <c r="C57" s="15" t="s">
        <v>247</v>
      </c>
      <c r="D57" s="85">
        <v>11951969442.916901</v>
      </c>
      <c r="E57" s="85">
        <v>12031736644.2234</v>
      </c>
      <c r="F57" s="85">
        <v>14285609561.330801</v>
      </c>
      <c r="G57" s="85">
        <v>14914493616.724199</v>
      </c>
      <c r="H57" s="85">
        <v>16893828841.6008</v>
      </c>
      <c r="I57" s="85">
        <v>15346749337.9011</v>
      </c>
      <c r="J57" s="85">
        <v>13177222075.1991</v>
      </c>
      <c r="K57" s="85">
        <v>13177000000</v>
      </c>
      <c r="L57" s="85">
        <v>10464889843.4366</v>
      </c>
      <c r="M57" s="85"/>
      <c r="N57" s="85"/>
      <c r="O57" s="85"/>
      <c r="P57" s="86"/>
    </row>
    <row r="58" spans="1:16" x14ac:dyDescent="0.35">
      <c r="A58" s="2"/>
      <c r="B58" s="15" t="s">
        <v>248</v>
      </c>
      <c r="C58" s="15" t="s">
        <v>249</v>
      </c>
      <c r="D58" s="85">
        <v>-3909544792.5332899</v>
      </c>
      <c r="E58" s="85">
        <v>-3430447966.7242298</v>
      </c>
      <c r="F58" s="85">
        <v>1447906359.7291</v>
      </c>
      <c r="G58" s="85">
        <v>-4283978332.0769</v>
      </c>
      <c r="H58" s="85">
        <v>-5191289363.3727598</v>
      </c>
      <c r="I58" s="85">
        <v>-4775473948.5487995</v>
      </c>
      <c r="J58" s="85">
        <v>-26191031770.104</v>
      </c>
      <c r="K58" s="85">
        <v>-26191000000</v>
      </c>
      <c r="L58" s="85">
        <v>-20303938601.9757</v>
      </c>
      <c r="M58" s="85"/>
      <c r="N58" s="85"/>
      <c r="O58" s="85"/>
      <c r="P58" s="86"/>
    </row>
    <row r="59" spans="1:16" x14ac:dyDescent="0.35">
      <c r="A59" s="2"/>
      <c r="B59" s="15" t="s">
        <v>250</v>
      </c>
      <c r="C59" s="15" t="s">
        <v>251</v>
      </c>
      <c r="D59" s="85">
        <v>-7963512419.5910997</v>
      </c>
      <c r="E59" s="85">
        <v>-6313152446.9836502</v>
      </c>
      <c r="F59" s="85">
        <v>-11770073101.322201</v>
      </c>
      <c r="G59" s="85">
        <v>-5248383135.1362</v>
      </c>
      <c r="H59" s="85">
        <v>-12890199223.571901</v>
      </c>
      <c r="I59" s="85">
        <v>-3310118784.6378102</v>
      </c>
      <c r="J59" s="85">
        <v>2486360356.0791998</v>
      </c>
      <c r="K59" s="85">
        <v>2486000000</v>
      </c>
      <c r="L59" s="85">
        <v>6222181147.4119005</v>
      </c>
      <c r="M59" s="85"/>
      <c r="N59" s="85"/>
      <c r="O59" s="85"/>
      <c r="P59" s="86"/>
    </row>
    <row r="60" spans="1:16" x14ac:dyDescent="0.35">
      <c r="A60" s="2"/>
      <c r="B60" s="89" t="s">
        <v>253</v>
      </c>
      <c r="C60" s="89" t="s">
        <v>254</v>
      </c>
      <c r="D60" s="90">
        <v>78912230.792481393</v>
      </c>
      <c r="E60" s="90">
        <v>2288136230.5155602</v>
      </c>
      <c r="F60" s="90">
        <v>3963442819.7377</v>
      </c>
      <c r="G60" s="90">
        <v>5382132149.5110998</v>
      </c>
      <c r="H60" s="90">
        <v>-1187659745.3438301</v>
      </c>
      <c r="I60" s="90">
        <v>7261156604.7144995</v>
      </c>
      <c r="J60" s="90">
        <v>-10527449338.825699</v>
      </c>
      <c r="K60" s="90">
        <v>-10527000000</v>
      </c>
      <c r="L60" s="90">
        <v>-3616867611.1272097</v>
      </c>
      <c r="M60" s="90"/>
      <c r="N60" s="90"/>
      <c r="O60" s="90"/>
      <c r="P60" s="91"/>
    </row>
    <row r="61" spans="1:16" x14ac:dyDescent="0.35">
      <c r="A61" s="2"/>
      <c r="D61" s="16"/>
      <c r="E61" s="16"/>
      <c r="F61" s="16"/>
      <c r="G61" s="16"/>
      <c r="H61" s="16"/>
      <c r="I61" s="16"/>
      <c r="J61" s="16"/>
      <c r="K61" s="16"/>
      <c r="L61" s="16"/>
      <c r="N61" s="84"/>
      <c r="O61" s="84"/>
      <c r="P61" s="84"/>
    </row>
    <row r="62" spans="1:16" x14ac:dyDescent="0.35">
      <c r="A62" s="2"/>
      <c r="D62" s="16"/>
      <c r="E62" s="16"/>
      <c r="F62" s="16"/>
      <c r="G62" s="16"/>
      <c r="H62" s="16"/>
      <c r="I62" s="16"/>
      <c r="J62" s="16"/>
      <c r="K62" s="16"/>
      <c r="L62" s="16"/>
      <c r="N62" s="84"/>
      <c r="O62" s="84"/>
      <c r="P62" s="84"/>
    </row>
    <row r="63" spans="1:16" ht="46.5" customHeight="1" x14ac:dyDescent="0.35">
      <c r="A63" s="2"/>
      <c r="B63" s="111" t="s">
        <v>462</v>
      </c>
      <c r="C63" s="111" t="s">
        <v>460</v>
      </c>
      <c r="D63" s="16"/>
      <c r="E63" s="16"/>
      <c r="F63" s="16"/>
      <c r="G63" s="16"/>
      <c r="H63" s="16"/>
      <c r="I63" s="16"/>
      <c r="J63" s="16"/>
      <c r="K63" s="16"/>
      <c r="L63" s="16"/>
      <c r="N63" s="84"/>
      <c r="O63" s="84"/>
      <c r="P63" s="84"/>
    </row>
    <row r="64" spans="1:16" x14ac:dyDescent="0.35">
      <c r="A64" s="2"/>
    </row>
    <row r="65" spans="1:1" x14ac:dyDescent="0.35">
      <c r="A65" s="2"/>
    </row>
    <row r="68" spans="1:1" x14ac:dyDescent="0.35">
      <c r="A68" s="2"/>
    </row>
    <row r="69" spans="1:1" x14ac:dyDescent="0.35">
      <c r="A69" s="2"/>
    </row>
    <row r="71" spans="1:1" x14ac:dyDescent="0.35">
      <c r="A71" s="2"/>
    </row>
    <row r="73" spans="1:1" x14ac:dyDescent="0.35">
      <c r="A73" s="2"/>
    </row>
    <row r="74" spans="1:1" x14ac:dyDescent="0.35">
      <c r="A74" s="2"/>
    </row>
    <row r="75" spans="1:1" x14ac:dyDescent="0.35">
      <c r="A75" s="2"/>
    </row>
    <row r="76" spans="1:1" x14ac:dyDescent="0.35">
      <c r="A76" s="2"/>
    </row>
    <row r="77" spans="1:1" x14ac:dyDescent="0.35">
      <c r="A77" s="2"/>
    </row>
    <row r="78" spans="1:1" x14ac:dyDescent="0.35">
      <c r="A78" s="2"/>
    </row>
    <row r="79" spans="1:1" x14ac:dyDescent="0.35">
      <c r="A79" s="2"/>
    </row>
    <row r="80" spans="1:1" x14ac:dyDescent="0.35">
      <c r="A80" s="2"/>
    </row>
    <row r="81" spans="1:1" x14ac:dyDescent="0.35">
      <c r="A81" s="2"/>
    </row>
    <row r="82" spans="1:1" x14ac:dyDescent="0.35">
      <c r="A82" s="2"/>
    </row>
    <row r="83" spans="1:1" x14ac:dyDescent="0.35">
      <c r="A83" s="2"/>
    </row>
    <row r="84" spans="1:1" x14ac:dyDescent="0.35">
      <c r="A84" s="2"/>
    </row>
    <row r="85" spans="1:1" x14ac:dyDescent="0.35">
      <c r="A85" s="2"/>
    </row>
    <row r="86" spans="1:1" x14ac:dyDescent="0.35">
      <c r="A86" s="2"/>
    </row>
    <row r="87" spans="1:1" x14ac:dyDescent="0.35">
      <c r="A87" s="2"/>
    </row>
    <row r="88" spans="1:1" x14ac:dyDescent="0.35">
      <c r="A88" s="2"/>
    </row>
    <row r="89" spans="1:1" x14ac:dyDescent="0.35">
      <c r="A89" s="2"/>
    </row>
    <row r="90" spans="1:1" x14ac:dyDescent="0.35">
      <c r="A90" s="2"/>
    </row>
    <row r="91" spans="1:1" x14ac:dyDescent="0.35">
      <c r="A91" s="2"/>
    </row>
    <row r="92" spans="1:1" x14ac:dyDescent="0.35">
      <c r="A92" s="2"/>
    </row>
    <row r="93" spans="1:1" x14ac:dyDescent="0.35">
      <c r="A93" s="2"/>
    </row>
    <row r="94" spans="1:1" x14ac:dyDescent="0.35">
      <c r="A94" s="2"/>
    </row>
    <row r="95" spans="1:1" x14ac:dyDescent="0.35">
      <c r="A95" s="2"/>
    </row>
    <row r="96" spans="1:1" x14ac:dyDescent="0.35">
      <c r="A96" s="2"/>
    </row>
    <row r="97" spans="1:1" x14ac:dyDescent="0.35">
      <c r="A97" s="2"/>
    </row>
    <row r="98" spans="1:1" x14ac:dyDescent="0.35">
      <c r="A98" s="2"/>
    </row>
    <row r="99" spans="1:1" x14ac:dyDescent="0.35">
      <c r="A99" s="2"/>
    </row>
    <row r="100" spans="1:1" x14ac:dyDescent="0.35">
      <c r="A100" s="2"/>
    </row>
    <row r="101" spans="1:1" x14ac:dyDescent="0.35">
      <c r="A101" s="2"/>
    </row>
    <row r="102" spans="1:1" x14ac:dyDescent="0.35">
      <c r="A102" s="2"/>
    </row>
    <row r="103" spans="1:1" x14ac:dyDescent="0.35">
      <c r="A103" s="2"/>
    </row>
    <row r="104" spans="1:1" x14ac:dyDescent="0.35">
      <c r="A104" s="2"/>
    </row>
    <row r="105" spans="1:1" x14ac:dyDescent="0.35">
      <c r="A105" s="2"/>
    </row>
    <row r="106" spans="1:1" x14ac:dyDescent="0.35">
      <c r="A106" s="2"/>
    </row>
    <row r="107" spans="1:1" x14ac:dyDescent="0.35">
      <c r="A107" s="2"/>
    </row>
    <row r="108" spans="1:1" x14ac:dyDescent="0.35">
      <c r="A108" s="2"/>
    </row>
    <row r="109" spans="1:1" x14ac:dyDescent="0.35">
      <c r="A109" s="2"/>
    </row>
    <row r="110" spans="1:1" x14ac:dyDescent="0.35">
      <c r="A110" s="2"/>
    </row>
    <row r="111" spans="1:1" x14ac:dyDescent="0.35">
      <c r="A111" s="2"/>
    </row>
    <row r="112" spans="1:1" x14ac:dyDescent="0.35">
      <c r="A112" s="2"/>
    </row>
    <row r="113" spans="1:1" x14ac:dyDescent="0.35">
      <c r="A113" s="2"/>
    </row>
    <row r="114" spans="1:1" x14ac:dyDescent="0.35">
      <c r="A114" s="2"/>
    </row>
    <row r="115" spans="1:1" x14ac:dyDescent="0.35">
      <c r="A115" s="2"/>
    </row>
    <row r="116" spans="1:1" x14ac:dyDescent="0.35">
      <c r="A116" s="2"/>
    </row>
    <row r="117" spans="1:1" x14ac:dyDescent="0.35">
      <c r="A117" s="2"/>
    </row>
    <row r="118" spans="1:1" x14ac:dyDescent="0.35">
      <c r="A118" s="2"/>
    </row>
    <row r="119" spans="1:1" x14ac:dyDescent="0.35">
      <c r="A119" s="2"/>
    </row>
    <row r="120" spans="1:1" x14ac:dyDescent="0.35">
      <c r="A120" s="2"/>
    </row>
    <row r="121" spans="1:1" x14ac:dyDescent="0.35">
      <c r="A121" s="2"/>
    </row>
    <row r="122" spans="1:1" x14ac:dyDescent="0.35">
      <c r="A122" s="2"/>
    </row>
  </sheetData>
  <phoneticPr fontId="24" type="noConversion"/>
  <pageMargins left="0.7" right="0.7" top="0.75" bottom="0.75" header="0.3" footer="0.3"/>
  <pageSetup paperSize="9"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DD36-7435-48DA-9C1A-242753714EE0}">
  <dimension ref="A1:AS56"/>
  <sheetViews>
    <sheetView zoomScaleNormal="100" zoomScaleSheetLayoutView="100" workbookViewId="0">
      <pane ySplit="1" topLeftCell="A2" activePane="bottomLeft" state="frozen"/>
      <selection activeCell="S82" sqref="S82"/>
      <selection pane="bottomLeft" activeCell="P8" sqref="P8"/>
    </sheetView>
  </sheetViews>
  <sheetFormatPr defaultColWidth="7.765625" defaultRowHeight="13.5" outlineLevelCol="2" x14ac:dyDescent="0.4"/>
  <cols>
    <col min="1" max="1" width="2.3046875" style="115" customWidth="1" outlineLevel="1"/>
    <col min="2" max="2" width="25.84375" style="117" customWidth="1"/>
    <col min="3" max="3" width="25.765625" style="117" customWidth="1"/>
    <col min="4" max="4" width="14.3046875" style="117" hidden="1" customWidth="1" outlineLevel="1"/>
    <col min="5" max="5" width="8.84375" style="117" hidden="1" customWidth="1" outlineLevel="1"/>
    <col min="6" max="6" width="10.765625" style="117" hidden="1" customWidth="1" outlineLevel="1"/>
    <col min="7" max="7" width="9.765625" style="117" hidden="1" customWidth="1" outlineLevel="1"/>
    <col min="8" max="9" width="10.3046875" style="117" hidden="1" customWidth="1" outlineLevel="1"/>
    <col min="10" max="10" width="10.3046875" style="117" hidden="1" customWidth="1" outlineLevel="2"/>
    <col min="11" max="11" width="12.4609375" style="117" hidden="1" customWidth="1" outlineLevel="1"/>
    <col min="12" max="12" width="10.3046875" style="117" hidden="1" customWidth="1" outlineLevel="1"/>
    <col min="13" max="13" width="10.3046875" style="117" customWidth="1" collapsed="1"/>
    <col min="14" max="15" width="7.84375" style="117" bestFit="1" customWidth="1"/>
    <col min="16" max="16" width="13.765625" style="117" bestFit="1" customWidth="1"/>
    <col min="17" max="17" width="7.765625" style="118"/>
    <col min="18" max="16384" width="7.765625" style="117"/>
  </cols>
  <sheetData>
    <row r="1" spans="1:18" ht="16" x14ac:dyDescent="0.4">
      <c r="B1" s="9" t="s">
        <v>0</v>
      </c>
      <c r="C1" s="9" t="s">
        <v>0</v>
      </c>
      <c r="D1" s="119"/>
    </row>
    <row r="2" spans="1:18" x14ac:dyDescent="0.35">
      <c r="B2" s="120"/>
      <c r="C2" s="121"/>
      <c r="D2" s="14"/>
    </row>
    <row r="3" spans="1:18" x14ac:dyDescent="0.35">
      <c r="B3" s="122"/>
      <c r="C3" s="122"/>
      <c r="D3" s="122"/>
      <c r="K3" s="15"/>
    </row>
    <row r="4" spans="1:18" x14ac:dyDescent="0.35">
      <c r="B4" s="123" t="s">
        <v>255</v>
      </c>
      <c r="C4" s="123" t="s">
        <v>256</v>
      </c>
      <c r="D4" s="123"/>
      <c r="E4" s="123"/>
      <c r="F4" s="123"/>
      <c r="G4" s="123"/>
      <c r="K4" s="15" t="s">
        <v>257</v>
      </c>
    </row>
    <row r="5" spans="1:18" x14ac:dyDescent="0.4">
      <c r="B5" s="123"/>
      <c r="C5" s="123"/>
    </row>
    <row r="6" spans="1:18" s="126" customFormat="1" x14ac:dyDescent="0.35">
      <c r="A6" s="124"/>
      <c r="B6" s="112" t="s">
        <v>258</v>
      </c>
      <c r="C6" s="112" t="s">
        <v>259</v>
      </c>
      <c r="D6" s="125">
        <v>2015</v>
      </c>
      <c r="E6" s="125">
        <v>2016</v>
      </c>
      <c r="F6" s="125">
        <v>2017</v>
      </c>
      <c r="G6" s="125">
        <v>2018</v>
      </c>
      <c r="H6" s="125">
        <v>2019</v>
      </c>
      <c r="I6" s="125">
        <v>2020</v>
      </c>
      <c r="J6" s="125">
        <v>2021</v>
      </c>
      <c r="K6" s="125">
        <v>2021</v>
      </c>
      <c r="L6" s="125">
        <v>2022</v>
      </c>
      <c r="M6" s="125">
        <v>2023</v>
      </c>
      <c r="N6" s="125">
        <v>2024</v>
      </c>
      <c r="O6" s="125">
        <v>2025</v>
      </c>
      <c r="P6" s="251" t="s">
        <v>476</v>
      </c>
      <c r="Q6" s="82"/>
      <c r="R6" s="127"/>
    </row>
    <row r="7" spans="1:18" x14ac:dyDescent="0.35">
      <c r="A7" s="2"/>
      <c r="B7" s="123" t="s">
        <v>69</v>
      </c>
      <c r="C7" s="123" t="s">
        <v>70</v>
      </c>
      <c r="D7" s="128"/>
      <c r="E7" s="252"/>
      <c r="F7" s="252"/>
      <c r="G7" s="128"/>
      <c r="H7" s="128"/>
      <c r="I7" s="128"/>
      <c r="J7" s="128"/>
      <c r="K7" s="128"/>
      <c r="L7" s="128"/>
      <c r="M7" s="128"/>
      <c r="N7" s="128"/>
      <c r="O7" s="128"/>
      <c r="P7" s="253"/>
      <c r="R7" s="129"/>
    </row>
    <row r="8" spans="1:18" x14ac:dyDescent="0.35">
      <c r="A8" s="2"/>
      <c r="B8" s="128" t="s">
        <v>6</v>
      </c>
      <c r="C8" s="128" t="s">
        <v>7</v>
      </c>
      <c r="D8" s="129">
        <v>86377967547.681412</v>
      </c>
      <c r="E8" s="129">
        <v>84232938396.673904</v>
      </c>
      <c r="F8" s="129">
        <v>96743067556.993301</v>
      </c>
      <c r="G8" s="85">
        <v>102509789416.91701</v>
      </c>
      <c r="H8" s="85">
        <v>104146684043.886</v>
      </c>
      <c r="I8" s="85">
        <v>86287861068.139099</v>
      </c>
      <c r="J8" s="85">
        <v>108900122795.317</v>
      </c>
      <c r="K8" s="85">
        <v>108900122795.31599</v>
      </c>
      <c r="L8" s="85">
        <v>134018635354.95099</v>
      </c>
      <c r="M8" s="85">
        <v>125010929224.355</v>
      </c>
      <c r="N8" s="85">
        <v>124694011719.44171</v>
      </c>
      <c r="O8" s="85">
        <v>128455248810.15564</v>
      </c>
      <c r="P8" s="86">
        <v>111503313063.4333</v>
      </c>
      <c r="R8" s="129"/>
    </row>
    <row r="9" spans="1:18" x14ac:dyDescent="0.35">
      <c r="A9" s="2"/>
      <c r="B9" s="128" t="s">
        <v>8</v>
      </c>
      <c r="C9" s="128" t="s">
        <v>9</v>
      </c>
      <c r="D9" s="129">
        <v>90822290290.996201</v>
      </c>
      <c r="E9" s="129">
        <v>84429569254.099396</v>
      </c>
      <c r="F9" s="129">
        <v>93905658127.835098</v>
      </c>
      <c r="G9" s="102">
        <v>100923529019.258</v>
      </c>
      <c r="H9" s="102">
        <v>103533196700.49899</v>
      </c>
      <c r="I9" s="102">
        <v>86409451422.7771</v>
      </c>
      <c r="J9" s="102">
        <v>99109664040.807892</v>
      </c>
      <c r="K9" s="102">
        <v>99109664040.807892</v>
      </c>
      <c r="L9" s="102">
        <v>123452984573.994</v>
      </c>
      <c r="M9" s="102">
        <v>126502846866.261</v>
      </c>
      <c r="N9" s="85">
        <v>122877762712.12872</v>
      </c>
      <c r="O9" s="85">
        <v>120680221874.75284</v>
      </c>
      <c r="P9" s="86">
        <v>105164152502.40157</v>
      </c>
      <c r="R9" s="129"/>
    </row>
    <row r="10" spans="1:18" x14ac:dyDescent="0.35">
      <c r="A10" s="2"/>
      <c r="B10" s="128" t="s">
        <v>266</v>
      </c>
      <c r="C10" s="128" t="s">
        <v>267</v>
      </c>
      <c r="D10" s="102"/>
      <c r="E10" s="102"/>
      <c r="F10" s="102"/>
      <c r="G10" s="102">
        <v>18246988484.055199</v>
      </c>
      <c r="H10" s="102">
        <v>19442384955.843601</v>
      </c>
      <c r="I10" s="102">
        <v>14846132881.207802</v>
      </c>
      <c r="J10" s="102">
        <v>18925080997.157101</v>
      </c>
      <c r="K10" s="102">
        <v>19364267517.570599</v>
      </c>
      <c r="L10" s="102">
        <v>24470299597.026699</v>
      </c>
      <c r="M10" s="102">
        <v>25240453844.012001</v>
      </c>
      <c r="N10" s="85">
        <v>23583070943.993359</v>
      </c>
      <c r="O10" s="85">
        <v>23309559391.049862</v>
      </c>
      <c r="P10" s="86">
        <v>22920032141.556549</v>
      </c>
      <c r="R10" s="129"/>
    </row>
    <row r="11" spans="1:18" x14ac:dyDescent="0.35">
      <c r="A11" s="2"/>
      <c r="B11" s="128" t="s">
        <v>268</v>
      </c>
      <c r="C11" s="128" t="s">
        <v>269</v>
      </c>
      <c r="D11" s="143"/>
      <c r="E11" s="143"/>
      <c r="F11" s="143"/>
      <c r="G11" s="143">
        <v>18.080014305260121</v>
      </c>
      <c r="H11" s="143">
        <v>18.778889839639128</v>
      </c>
      <c r="I11" s="143">
        <v>17.181144697435762</v>
      </c>
      <c r="J11" s="143">
        <v>19.095091462891848</v>
      </c>
      <c r="K11" s="143">
        <v>19.538223345805573</v>
      </c>
      <c r="L11" s="143">
        <v>19.821553672005344</v>
      </c>
      <c r="M11" s="143">
        <v>19.952478911953801</v>
      </c>
      <c r="N11" s="133">
        <v>19.1923017016858</v>
      </c>
      <c r="O11" s="133">
        <v>19.315144626798499</v>
      </c>
      <c r="P11" s="134">
        <v>21.7945294058573</v>
      </c>
      <c r="R11" s="129"/>
    </row>
    <row r="12" spans="1:18" x14ac:dyDescent="0.35">
      <c r="A12" s="2"/>
      <c r="B12" s="128" t="s">
        <v>270</v>
      </c>
      <c r="C12" s="128" t="s">
        <v>31</v>
      </c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85">
        <v>21634524212.212601</v>
      </c>
      <c r="O12" s="85">
        <v>21502041981.848904</v>
      </c>
      <c r="P12" s="86">
        <v>21571716496.423363</v>
      </c>
      <c r="R12" s="129"/>
    </row>
    <row r="13" spans="1:18" x14ac:dyDescent="0.35">
      <c r="A13" s="2"/>
      <c r="B13" s="128" t="s">
        <v>271</v>
      </c>
      <c r="C13" s="128" t="s">
        <v>272</v>
      </c>
      <c r="D13" s="237">
        <v>2194202559.6480002</v>
      </c>
      <c r="E13" s="238">
        <v>5467498942.7724304</v>
      </c>
      <c r="F13" s="238">
        <v>13160099999.650801</v>
      </c>
      <c r="G13" s="102">
        <v>12669481115.2537</v>
      </c>
      <c r="H13" s="102">
        <v>8523213586.1167212</v>
      </c>
      <c r="I13" s="102">
        <v>8721087546.7351913</v>
      </c>
      <c r="J13" s="102">
        <v>14483642802.795898</v>
      </c>
      <c r="K13" s="102">
        <v>14483642802.795898</v>
      </c>
      <c r="L13" s="102">
        <v>11225397516.868399</v>
      </c>
      <c r="M13" s="102">
        <v>15301181606.753901</v>
      </c>
      <c r="N13" s="85">
        <v>12244967457.987667</v>
      </c>
      <c r="O13" s="85">
        <v>14690628000.374836</v>
      </c>
      <c r="P13" s="86">
        <v>14885426465.282099</v>
      </c>
      <c r="R13" s="129"/>
    </row>
    <row r="14" spans="1:18" x14ac:dyDescent="0.35">
      <c r="A14" s="2"/>
      <c r="B14" s="128" t="s">
        <v>273</v>
      </c>
      <c r="C14" s="128" t="s">
        <v>274</v>
      </c>
      <c r="D14" s="238"/>
      <c r="E14" s="238"/>
      <c r="F14" s="238"/>
      <c r="G14" s="102"/>
      <c r="H14" s="102"/>
      <c r="I14" s="102"/>
      <c r="J14" s="102"/>
      <c r="K14" s="102"/>
      <c r="L14" s="102">
        <v>17619425523.262901</v>
      </c>
      <c r="M14" s="102">
        <v>15935365486.049702</v>
      </c>
      <c r="N14" s="85">
        <v>14950237584.930347</v>
      </c>
      <c r="O14" s="85">
        <v>15273721812.331209</v>
      </c>
      <c r="P14" s="86">
        <v>15681703981.988096</v>
      </c>
      <c r="R14" s="129"/>
    </row>
    <row r="15" spans="1:18" x14ac:dyDescent="0.35">
      <c r="A15" s="2"/>
      <c r="B15" s="128" t="s">
        <v>275</v>
      </c>
      <c r="C15" s="128" t="s">
        <v>276</v>
      </c>
      <c r="D15" s="167">
        <v>1.7915575407569397</v>
      </c>
      <c r="E15" s="167">
        <v>4.39045659711332</v>
      </c>
      <c r="F15" s="167">
        <v>10.502577479481801</v>
      </c>
      <c r="G15" s="145">
        <v>10.1079724246983</v>
      </c>
      <c r="H15" s="145">
        <v>6.8075581365023998</v>
      </c>
      <c r="I15" s="145">
        <v>6.9636801088034801</v>
      </c>
      <c r="J15" s="145">
        <v>11.528170287806899</v>
      </c>
      <c r="K15" s="145">
        <v>11.528170287807001</v>
      </c>
      <c r="L15" s="145">
        <v>8.9483303796987901</v>
      </c>
      <c r="M15" s="145">
        <v>12.1970332496669</v>
      </c>
      <c r="N15" s="136">
        <v>9.7603967026795608</v>
      </c>
      <c r="O15" s="136">
        <v>11.710843686674201</v>
      </c>
      <c r="P15" s="137">
        <v>11.8645653438161</v>
      </c>
      <c r="R15" s="129"/>
    </row>
    <row r="16" spans="1:18" x14ac:dyDescent="0.35">
      <c r="A16" s="2"/>
      <c r="B16" s="128" t="s">
        <v>277</v>
      </c>
      <c r="C16" s="128" t="s">
        <v>278</v>
      </c>
      <c r="D16" s="167">
        <v>4.3658292387979625</v>
      </c>
      <c r="E16" s="167">
        <v>4.3904565971133191</v>
      </c>
      <c r="F16" s="167">
        <v>7.99</v>
      </c>
      <c r="G16" s="145">
        <v>9.9530278514298303</v>
      </c>
      <c r="H16" s="145">
        <v>10.957989682482401</v>
      </c>
      <c r="I16" s="145">
        <v>8.6142382458697995</v>
      </c>
      <c r="J16" s="145">
        <v>11.235245325905799</v>
      </c>
      <c r="K16" s="145">
        <v>11.5045690864657</v>
      </c>
      <c r="L16" s="145">
        <v>14.0456675621047</v>
      </c>
      <c r="M16" s="145">
        <v>12.702606429075001</v>
      </c>
      <c r="N16" s="136">
        <v>11.9170456871203</v>
      </c>
      <c r="O16" s="136">
        <v>12.1754317799627</v>
      </c>
      <c r="P16" s="137">
        <v>12.4993600286939</v>
      </c>
      <c r="R16" s="129"/>
    </row>
    <row r="17" spans="1:45" x14ac:dyDescent="0.35">
      <c r="A17" s="2"/>
      <c r="B17" s="128" t="s">
        <v>279</v>
      </c>
      <c r="C17" s="128" t="s">
        <v>280</v>
      </c>
      <c r="D17" s="167"/>
      <c r="E17" s="167"/>
      <c r="F17" s="167"/>
      <c r="G17" s="145"/>
      <c r="H17" s="145"/>
      <c r="I17" s="145">
        <v>6.9543816236669604</v>
      </c>
      <c r="J17" s="145">
        <v>11.515090833792801</v>
      </c>
      <c r="K17" s="145">
        <v>11.515090833792801</v>
      </c>
      <c r="L17" s="145">
        <v>8.9416350186857496</v>
      </c>
      <c r="M17" s="145">
        <v>12.1821758337543</v>
      </c>
      <c r="N17" s="136">
        <v>9.7479594475154805</v>
      </c>
      <c r="O17" s="136">
        <v>11.7014142167301</v>
      </c>
      <c r="P17" s="137">
        <v>11.858801661874899</v>
      </c>
      <c r="R17" s="129"/>
    </row>
    <row r="18" spans="1:45" x14ac:dyDescent="0.35">
      <c r="A18" s="2"/>
      <c r="B18" s="128" t="s">
        <v>281</v>
      </c>
      <c r="C18" s="128" t="s">
        <v>282</v>
      </c>
      <c r="D18" s="167"/>
      <c r="E18" s="167"/>
      <c r="F18" s="167"/>
      <c r="G18" s="145"/>
      <c r="H18" s="145"/>
      <c r="I18" s="145">
        <v>8.6027357981642094</v>
      </c>
      <c r="J18" s="145">
        <v>11.491516409539299</v>
      </c>
      <c r="K18" s="145">
        <v>11.491516409539299</v>
      </c>
      <c r="L18" s="145">
        <v>14.0351582479638</v>
      </c>
      <c r="M18" s="145">
        <v>12.687133165779899</v>
      </c>
      <c r="N18" s="136">
        <v>11.9018603065946</v>
      </c>
      <c r="O18" s="136">
        <v>12.1656282277083</v>
      </c>
      <c r="P18" s="137">
        <v>12.493287970124101</v>
      </c>
      <c r="R18" s="129"/>
    </row>
    <row r="19" spans="1:45" x14ac:dyDescent="0.35">
      <c r="A19" s="2"/>
      <c r="B19" s="128" t="s">
        <v>283</v>
      </c>
      <c r="C19" s="128" t="s">
        <v>283</v>
      </c>
      <c r="D19" s="238">
        <v>11411770251.878302</v>
      </c>
      <c r="E19" s="238">
        <v>14372301508.424002</v>
      </c>
      <c r="F19" s="238">
        <v>22946603447.718502</v>
      </c>
      <c r="G19" s="102">
        <v>22510260357.429897</v>
      </c>
      <c r="H19" s="102">
        <v>23259608217.185398</v>
      </c>
      <c r="I19" s="102">
        <v>17148641419.416101</v>
      </c>
      <c r="J19" s="102">
        <v>24639854342.9911</v>
      </c>
      <c r="K19" s="102">
        <v>24639854342.9911</v>
      </c>
      <c r="L19" s="102">
        <v>27560015127.130199</v>
      </c>
      <c r="M19" s="102">
        <v>29876983050.0383</v>
      </c>
      <c r="N19" s="85">
        <v>26400978829.02692</v>
      </c>
      <c r="O19" s="85">
        <v>28223519500.109718</v>
      </c>
      <c r="P19" s="86">
        <v>26523204818.917496</v>
      </c>
      <c r="R19" s="129"/>
    </row>
    <row r="20" spans="1:45" collapsed="1" x14ac:dyDescent="0.35">
      <c r="A20" s="2"/>
      <c r="B20" s="128" t="s">
        <v>297</v>
      </c>
      <c r="C20" s="128" t="s">
        <v>298</v>
      </c>
      <c r="D20" s="199">
        <v>7.9279772635927905</v>
      </c>
      <c r="E20" s="199">
        <v>12.936267720752001</v>
      </c>
      <c r="F20" s="199">
        <v>23.848481183607401</v>
      </c>
      <c r="G20" s="199">
        <v>21.955830371993702</v>
      </c>
      <c r="H20" s="199">
        <v>14.9686634953205</v>
      </c>
      <c r="I20" s="199">
        <v>13.259345186006598</v>
      </c>
      <c r="J20" s="199">
        <v>19.462529644809003</v>
      </c>
      <c r="K20" s="199">
        <v>19.462529644809003</v>
      </c>
      <c r="L20" s="199">
        <v>16.515888196430001</v>
      </c>
      <c r="M20" s="199">
        <v>16.538816758180701</v>
      </c>
      <c r="N20" s="133">
        <v>13.399656044681901</v>
      </c>
      <c r="O20" s="133">
        <v>15.244219748784198</v>
      </c>
      <c r="P20" s="134">
        <v>19.114511440530197</v>
      </c>
      <c r="T20" s="129"/>
    </row>
    <row r="21" spans="1:45" x14ac:dyDescent="0.35">
      <c r="A21" s="2"/>
      <c r="B21" s="128" t="s">
        <v>299</v>
      </c>
      <c r="C21" s="128" t="s">
        <v>300</v>
      </c>
      <c r="D21" s="199">
        <v>6.2022544897731002</v>
      </c>
      <c r="E21" s="199">
        <v>15.232936458475399</v>
      </c>
      <c r="F21" s="199">
        <v>31.332230539831901</v>
      </c>
      <c r="G21" s="199">
        <v>23.306991173245901</v>
      </c>
      <c r="H21" s="199">
        <v>13.898766702409601</v>
      </c>
      <c r="I21" s="199">
        <v>13.554283291487501</v>
      </c>
      <c r="J21" s="199">
        <v>20.462338970068</v>
      </c>
      <c r="K21" s="199">
        <v>20.462338970067901</v>
      </c>
      <c r="L21" s="199">
        <v>14.209747267267799</v>
      </c>
      <c r="M21" s="133">
        <v>17.628962357206198</v>
      </c>
      <c r="N21" s="133">
        <v>13.3086242382194</v>
      </c>
      <c r="O21" s="133">
        <v>15.8533447616208</v>
      </c>
      <c r="P21" s="134">
        <v>19.486858490931699</v>
      </c>
      <c r="R21" s="129"/>
    </row>
    <row r="22" spans="1:45" x14ac:dyDescent="0.35">
      <c r="A22" s="2"/>
      <c r="B22" s="128" t="s">
        <v>301</v>
      </c>
      <c r="C22" s="128" t="s">
        <v>302</v>
      </c>
      <c r="D22" s="199"/>
      <c r="E22" s="199"/>
      <c r="F22" s="199"/>
      <c r="G22" s="199"/>
      <c r="H22" s="199"/>
      <c r="I22" s="199">
        <v>-0.5</v>
      </c>
      <c r="J22" s="199">
        <v>0.7</v>
      </c>
      <c r="K22" s="199">
        <v>0.7</v>
      </c>
      <c r="L22" s="133">
        <v>1.3231368965854999</v>
      </c>
      <c r="M22" s="133">
        <v>1.1786748941837999</v>
      </c>
      <c r="N22" s="133">
        <v>1.2164829279601601</v>
      </c>
      <c r="O22" s="133">
        <v>0.93947595572396003</v>
      </c>
      <c r="P22" s="134">
        <v>0.88609215732610602</v>
      </c>
      <c r="R22" s="138"/>
      <c r="S22" s="138"/>
      <c r="T22" s="138"/>
      <c r="U22" s="138"/>
      <c r="V22" s="138"/>
      <c r="W22" s="138"/>
      <c r="X22" s="138"/>
      <c r="Y22" s="138"/>
      <c r="Z22" s="138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36"/>
    </row>
    <row r="23" spans="1:45" x14ac:dyDescent="0.35">
      <c r="A23" s="2"/>
      <c r="B23" s="128" t="s">
        <v>303</v>
      </c>
      <c r="C23" s="128" t="s">
        <v>304</v>
      </c>
      <c r="D23" s="199">
        <v>26.962422412683701</v>
      </c>
      <c r="E23" s="199">
        <v>26.008058543794299</v>
      </c>
      <c r="F23" s="199">
        <v>22.610898125321498</v>
      </c>
      <c r="G23" s="143">
        <v>24.1</v>
      </c>
      <c r="H23" s="143">
        <v>25.278152472902299</v>
      </c>
      <c r="I23" s="143">
        <v>27.535069089707598</v>
      </c>
      <c r="J23" s="143">
        <v>23.806343530504801</v>
      </c>
      <c r="K23" s="143">
        <v>23.806343530504801</v>
      </c>
      <c r="L23" s="199">
        <v>26.421857818111899</v>
      </c>
      <c r="M23" s="199">
        <v>28.585018801100297</v>
      </c>
      <c r="N23" s="133">
        <v>29.863180184624699</v>
      </c>
      <c r="O23" s="133">
        <v>28.671159951536502</v>
      </c>
      <c r="P23" s="134">
        <v>27.232478263023303</v>
      </c>
      <c r="R23" s="129"/>
    </row>
    <row r="24" spans="1:45" x14ac:dyDescent="0.35">
      <c r="A24" s="2"/>
      <c r="B24" s="128" t="s">
        <v>199</v>
      </c>
      <c r="C24" s="128" t="s">
        <v>174</v>
      </c>
      <c r="D24" s="238">
        <v>11951969442.916901</v>
      </c>
      <c r="E24" s="238">
        <v>12031736644.223499</v>
      </c>
      <c r="F24" s="238">
        <v>14285609561.330801</v>
      </c>
      <c r="G24" s="102">
        <v>14914493616.724199</v>
      </c>
      <c r="H24" s="102">
        <v>16893828841.6008</v>
      </c>
      <c r="I24" s="102">
        <v>15346749337.9011</v>
      </c>
      <c r="J24" s="102">
        <v>13177222075.1991</v>
      </c>
      <c r="K24" s="102">
        <v>13177222075.1991</v>
      </c>
      <c r="L24" s="102">
        <v>10464889843.4366</v>
      </c>
      <c r="M24" s="102">
        <v>18797473037.307796</v>
      </c>
      <c r="N24" s="85">
        <v>20607036191.449051</v>
      </c>
      <c r="O24" s="85">
        <v>19189056148.139473</v>
      </c>
      <c r="P24" s="86">
        <v>14499114489.258829</v>
      </c>
      <c r="R24" s="129"/>
    </row>
    <row r="25" spans="1:45" x14ac:dyDescent="0.35">
      <c r="A25" s="2"/>
      <c r="B25" s="128" t="s">
        <v>284</v>
      </c>
      <c r="C25" s="128" t="s">
        <v>285</v>
      </c>
      <c r="D25" s="238">
        <v>11936962797.3036</v>
      </c>
      <c r="E25" s="238">
        <v>11879243786.532999</v>
      </c>
      <c r="F25" s="238">
        <v>14471455273.385099</v>
      </c>
      <c r="G25" s="102">
        <v>14804162640.7589</v>
      </c>
      <c r="H25" s="102">
        <v>17610607272.649502</v>
      </c>
      <c r="I25" s="102">
        <v>16358145327.588699</v>
      </c>
      <c r="J25" s="102">
        <v>14538462796.292101</v>
      </c>
      <c r="K25" s="102">
        <v>14538462796.292101</v>
      </c>
      <c r="L25" s="102">
        <v>11985308676.201101</v>
      </c>
      <c r="M25" s="102">
        <v>19581887684.724102</v>
      </c>
      <c r="N25" s="85">
        <v>21193920292.76638</v>
      </c>
      <c r="O25" s="85">
        <v>21216541804.036068</v>
      </c>
      <c r="P25" s="86">
        <v>14370775417.487585</v>
      </c>
      <c r="R25" s="129"/>
    </row>
    <row r="26" spans="1:45" x14ac:dyDescent="0.35">
      <c r="A26" s="2"/>
      <c r="B26" s="128" t="s">
        <v>290</v>
      </c>
      <c r="C26" s="128" t="s">
        <v>291</v>
      </c>
      <c r="D26" s="239"/>
      <c r="E26" s="239"/>
      <c r="F26" s="239"/>
      <c r="G26" s="85"/>
      <c r="H26" s="85"/>
      <c r="I26" s="85"/>
      <c r="J26" s="85"/>
      <c r="K26" s="85"/>
      <c r="L26" s="85">
        <v>4233860229.2632003</v>
      </c>
      <c r="M26" s="85">
        <v>5354453778.1710396</v>
      </c>
      <c r="N26" s="85">
        <v>4840883009.0179873</v>
      </c>
      <c r="O26" s="85">
        <v>3807209208.4753962</v>
      </c>
      <c r="P26" s="86">
        <v>2750346259.1098452</v>
      </c>
      <c r="R26" s="129"/>
    </row>
    <row r="27" spans="1:45" x14ac:dyDescent="0.35">
      <c r="A27" s="2"/>
      <c r="B27" s="128" t="s">
        <v>292</v>
      </c>
      <c r="C27" s="128" t="s">
        <v>293</v>
      </c>
      <c r="D27" s="146">
        <v>45.9</v>
      </c>
      <c r="E27" s="146">
        <v>31.6</v>
      </c>
      <c r="F27" s="146">
        <v>22.3</v>
      </c>
      <c r="G27" s="146">
        <v>26.8</v>
      </c>
      <c r="H27" s="143">
        <v>28.643283371516453</v>
      </c>
      <c r="I27" s="143">
        <v>22.396089237275472</v>
      </c>
      <c r="J27" s="143">
        <v>21.500048101309162</v>
      </c>
      <c r="K27" s="143">
        <v>21.500048101309162</v>
      </c>
      <c r="L27" s="143">
        <v>26.851851690826333</v>
      </c>
      <c r="M27" s="143">
        <v>22.699529128550342</v>
      </c>
      <c r="N27" s="143">
        <v>25.611376808053947</v>
      </c>
      <c r="O27" s="143">
        <v>24.500027253048376</v>
      </c>
      <c r="P27" s="134">
        <v>24.421601466635217</v>
      </c>
      <c r="R27" s="129"/>
    </row>
    <row r="28" spans="1:45" x14ac:dyDescent="0.35">
      <c r="A28" s="2"/>
      <c r="B28" s="141" t="s">
        <v>294</v>
      </c>
      <c r="C28" s="141" t="s">
        <v>295</v>
      </c>
      <c r="D28" s="147">
        <v>45808</v>
      </c>
      <c r="E28" s="147">
        <v>43732</v>
      </c>
      <c r="F28" s="147">
        <v>43024</v>
      </c>
      <c r="G28" s="147">
        <v>41705</v>
      </c>
      <c r="H28" s="101">
        <v>40246.234885100203</v>
      </c>
      <c r="I28" s="101">
        <v>37124.765930399997</v>
      </c>
      <c r="J28" s="101">
        <v>44136.247916100001</v>
      </c>
      <c r="K28" s="101">
        <v>44136.247916100001</v>
      </c>
      <c r="L28" s="101">
        <v>40489.071105000003</v>
      </c>
      <c r="M28" s="101">
        <v>40876.596854279996</v>
      </c>
      <c r="N28" s="84">
        <v>41446.781617029003</v>
      </c>
      <c r="O28" s="84">
        <v>41801.384073032998</v>
      </c>
      <c r="P28" s="97">
        <v>42830.784135643</v>
      </c>
      <c r="R28" s="129"/>
    </row>
    <row r="29" spans="1:45" x14ac:dyDescent="0.35">
      <c r="A29" s="2"/>
      <c r="B29" s="117" t="s">
        <v>305</v>
      </c>
      <c r="C29" s="117" t="s">
        <v>306</v>
      </c>
      <c r="D29" s="241">
        <v>1254385923</v>
      </c>
      <c r="E29" s="241">
        <v>1254385923</v>
      </c>
      <c r="F29" s="241">
        <v>1254385923</v>
      </c>
      <c r="G29" s="241">
        <v>1254385923</v>
      </c>
      <c r="H29" s="241">
        <v>1254385923</v>
      </c>
      <c r="I29" s="241">
        <v>1254385923</v>
      </c>
      <c r="J29" s="241">
        <v>1254385923</v>
      </c>
      <c r="K29" s="241">
        <v>1254385923</v>
      </c>
      <c r="L29" s="241">
        <v>1254385923</v>
      </c>
      <c r="M29" s="241">
        <v>1254385923</v>
      </c>
      <c r="N29" s="148">
        <v>1254385923</v>
      </c>
      <c r="O29" s="148">
        <v>1254385923</v>
      </c>
      <c r="P29" s="149">
        <v>1254385923</v>
      </c>
      <c r="R29" s="129"/>
    </row>
    <row r="30" spans="1:45" x14ac:dyDescent="0.35">
      <c r="A30" s="2"/>
      <c r="B30" s="117" t="s">
        <v>307</v>
      </c>
      <c r="C30" s="117" t="s">
        <v>308</v>
      </c>
      <c r="D30" s="241">
        <v>1254385923</v>
      </c>
      <c r="E30" s="241">
        <v>1254385923</v>
      </c>
      <c r="F30" s="241">
        <v>1254385923</v>
      </c>
      <c r="G30" s="241">
        <v>1254385923</v>
      </c>
      <c r="H30" s="241">
        <v>1254385923</v>
      </c>
      <c r="I30" s="241">
        <v>1254385923</v>
      </c>
      <c r="J30" s="241">
        <v>1254385923</v>
      </c>
      <c r="K30" s="241">
        <v>1254385923</v>
      </c>
      <c r="L30" s="241">
        <v>1254385923</v>
      </c>
      <c r="M30" s="241">
        <v>1254385923</v>
      </c>
      <c r="N30" s="148">
        <v>1254385923</v>
      </c>
      <c r="O30" s="148">
        <v>1254385923</v>
      </c>
      <c r="P30" s="149">
        <v>1254385923</v>
      </c>
      <c r="R30" s="129"/>
    </row>
    <row r="31" spans="1:45" x14ac:dyDescent="0.35">
      <c r="A31" s="2"/>
      <c r="D31" s="240"/>
      <c r="E31" s="240"/>
      <c r="F31" s="240"/>
      <c r="G31" s="240"/>
      <c r="H31" s="241"/>
      <c r="I31" s="241"/>
      <c r="J31" s="241"/>
      <c r="K31" s="241"/>
      <c r="L31" s="241"/>
      <c r="M31" s="101"/>
      <c r="N31" s="148"/>
      <c r="O31" s="148"/>
      <c r="P31" s="149"/>
      <c r="R31" s="129"/>
    </row>
    <row r="32" spans="1:45" x14ac:dyDescent="0.35">
      <c r="A32" s="1"/>
      <c r="B32" s="123" t="s">
        <v>465</v>
      </c>
      <c r="C32" s="123" t="s">
        <v>466</v>
      </c>
      <c r="D32" s="116"/>
      <c r="E32" s="116"/>
      <c r="F32" s="116"/>
      <c r="P32" s="254"/>
    </row>
    <row r="33" spans="1:18" x14ac:dyDescent="0.35">
      <c r="A33" s="2"/>
      <c r="B33" s="128" t="s">
        <v>6</v>
      </c>
      <c r="C33" s="128" t="s">
        <v>7</v>
      </c>
      <c r="D33" s="129">
        <v>83597027734.637299</v>
      </c>
      <c r="E33" s="129">
        <v>81860538647.098099</v>
      </c>
      <c r="F33" s="129">
        <v>95444385030.685303</v>
      </c>
      <c r="G33" s="85">
        <v>102439823598.054</v>
      </c>
      <c r="H33" s="85">
        <v>104075423998.233</v>
      </c>
      <c r="I33" s="85">
        <v>86286789168.9021</v>
      </c>
      <c r="J33" s="85">
        <v>108898429029.649</v>
      </c>
      <c r="K33" s="85">
        <v>93664520602.403503</v>
      </c>
      <c r="L33" s="85">
        <v>119196349471.22301</v>
      </c>
      <c r="M33" s="85"/>
      <c r="N33" s="85"/>
      <c r="O33" s="85"/>
      <c r="P33" s="86"/>
      <c r="R33" s="129"/>
    </row>
    <row r="34" spans="1:18" x14ac:dyDescent="0.35">
      <c r="A34" s="2"/>
      <c r="B34" s="128" t="s">
        <v>8</v>
      </c>
      <c r="C34" s="128" t="s">
        <v>9</v>
      </c>
      <c r="D34" s="239">
        <v>85845180684.955994</v>
      </c>
      <c r="E34" s="239">
        <v>81552737581.815903</v>
      </c>
      <c r="F34" s="239">
        <v>90827271688.088196</v>
      </c>
      <c r="G34" s="85">
        <v>100071860702.92001</v>
      </c>
      <c r="H34" s="85">
        <v>103238251719.319</v>
      </c>
      <c r="I34" s="85">
        <v>86403701072.249405</v>
      </c>
      <c r="J34" s="85">
        <v>99104704077.111908</v>
      </c>
      <c r="K34" s="85">
        <v>85699982905.549591</v>
      </c>
      <c r="L34" s="85">
        <v>112331933915.14401</v>
      </c>
      <c r="M34" s="85"/>
      <c r="N34" s="85"/>
      <c r="O34" s="85"/>
      <c r="P34" s="86"/>
      <c r="R34" s="129"/>
    </row>
    <row r="35" spans="1:18" x14ac:dyDescent="0.35">
      <c r="A35" s="2"/>
      <c r="B35" s="128" t="s">
        <v>266</v>
      </c>
      <c r="C35" s="128" t="s">
        <v>267</v>
      </c>
      <c r="D35" s="85"/>
      <c r="E35" s="85"/>
      <c r="F35" s="85"/>
      <c r="G35" s="85">
        <v>18799185154.421299</v>
      </c>
      <c r="H35" s="85">
        <v>19646311781.636501</v>
      </c>
      <c r="I35" s="85">
        <v>14877796378.956699</v>
      </c>
      <c r="J35" s="85">
        <v>18934619386.1973</v>
      </c>
      <c r="K35" s="85">
        <v>17816000000</v>
      </c>
      <c r="L35" s="85">
        <v>22485802413.345798</v>
      </c>
      <c r="M35" s="85"/>
      <c r="N35" s="85"/>
      <c r="O35" s="85"/>
      <c r="P35" s="86"/>
      <c r="R35" s="129"/>
    </row>
    <row r="36" spans="1:18" x14ac:dyDescent="0.35">
      <c r="A36" s="2"/>
      <c r="B36" s="128" t="s">
        <v>268</v>
      </c>
      <c r="C36" s="128" t="s">
        <v>269</v>
      </c>
      <c r="D36" s="133"/>
      <c r="E36" s="133"/>
      <c r="F36" s="133"/>
      <c r="G36" s="133">
        <v>18.785685628680188</v>
      </c>
      <c r="H36" s="133">
        <v>19.030070206002993</v>
      </c>
      <c r="I36" s="133">
        <v>17.218934136300625</v>
      </c>
      <c r="J36" s="133">
        <v>19.105671685841017</v>
      </c>
      <c r="K36" s="133">
        <v>20.788802279733368</v>
      </c>
      <c r="L36" s="133">
        <v>20.017284159223738</v>
      </c>
      <c r="M36" s="133"/>
      <c r="N36" s="133"/>
      <c r="O36" s="133"/>
      <c r="P36" s="134"/>
      <c r="R36" s="129"/>
    </row>
    <row r="37" spans="1:18" x14ac:dyDescent="0.35">
      <c r="A37" s="2"/>
      <c r="B37" s="128" t="s">
        <v>270</v>
      </c>
      <c r="C37" s="128" t="s">
        <v>31</v>
      </c>
      <c r="D37" s="85"/>
      <c r="E37" s="85"/>
      <c r="F37" s="85"/>
      <c r="G37" s="85"/>
      <c r="H37" s="85"/>
      <c r="I37" s="85"/>
      <c r="J37" s="85"/>
      <c r="K37" s="85"/>
      <c r="L37" s="85"/>
      <c r="M37" s="84"/>
      <c r="N37" s="85"/>
      <c r="O37" s="85"/>
      <c r="P37" s="86"/>
      <c r="R37" s="129"/>
    </row>
    <row r="38" spans="1:18" ht="13.5" customHeight="1" x14ac:dyDescent="0.35">
      <c r="A38" s="2"/>
      <c r="B38" s="128" t="s">
        <v>271</v>
      </c>
      <c r="C38" s="128" t="s">
        <v>272</v>
      </c>
      <c r="D38" s="239">
        <v>3443025221.0018997</v>
      </c>
      <c r="E38" s="239">
        <v>6837706778.6480398</v>
      </c>
      <c r="F38" s="239">
        <v>13212213616.123001</v>
      </c>
      <c r="G38" s="85">
        <v>13214177785.619801</v>
      </c>
      <c r="H38" s="85">
        <v>8728219316.5371304</v>
      </c>
      <c r="I38" s="85">
        <v>8752751044.4840794</v>
      </c>
      <c r="J38" s="85">
        <v>14493181184.6096</v>
      </c>
      <c r="K38" s="85">
        <v>13087000000</v>
      </c>
      <c r="L38" s="85">
        <v>12853833640.341</v>
      </c>
      <c r="M38" s="85"/>
      <c r="N38" s="85"/>
      <c r="O38" s="85"/>
      <c r="P38" s="86"/>
      <c r="R38" s="129"/>
    </row>
    <row r="39" spans="1:18" x14ac:dyDescent="0.35">
      <c r="A39" s="2"/>
      <c r="B39" s="128" t="s">
        <v>273</v>
      </c>
      <c r="C39" s="128" t="s">
        <v>274</v>
      </c>
      <c r="D39" s="239"/>
      <c r="E39" s="239"/>
      <c r="F39" s="239"/>
      <c r="G39" s="85"/>
      <c r="H39" s="85"/>
      <c r="I39" s="85"/>
      <c r="J39" s="85"/>
      <c r="K39" s="85"/>
      <c r="L39" s="85">
        <v>15035036338.325701</v>
      </c>
      <c r="M39" s="85"/>
      <c r="N39" s="85"/>
      <c r="O39" s="85"/>
      <c r="P39" s="86"/>
      <c r="R39" s="129"/>
    </row>
    <row r="40" spans="1:18" x14ac:dyDescent="0.35">
      <c r="A40" s="2"/>
      <c r="B40" s="128" t="s">
        <v>275</v>
      </c>
      <c r="C40" s="128" t="s">
        <v>276</v>
      </c>
      <c r="D40" s="135">
        <v>2.79</v>
      </c>
      <c r="E40" s="135">
        <v>5.48</v>
      </c>
      <c r="F40" s="135">
        <v>10.54</v>
      </c>
      <c r="G40" s="136">
        <v>10.5422061484501</v>
      </c>
      <c r="H40" s="136">
        <v>6.9709892836967997</v>
      </c>
      <c r="I40" s="136">
        <v>6.9889223386215296</v>
      </c>
      <c r="J40" s="136">
        <v>11.535774312723699</v>
      </c>
      <c r="K40" s="136">
        <v>10.41</v>
      </c>
      <c r="L40" s="136">
        <v>10.2465242557733</v>
      </c>
      <c r="M40" s="136"/>
      <c r="N40" s="136"/>
      <c r="O40" s="136"/>
      <c r="P40" s="137"/>
      <c r="R40" s="129"/>
    </row>
    <row r="41" spans="1:18" x14ac:dyDescent="0.35">
      <c r="A41" s="2"/>
      <c r="B41" s="128" t="s">
        <v>277</v>
      </c>
      <c r="C41" s="128" t="s">
        <v>278</v>
      </c>
      <c r="D41" s="135">
        <v>3.5</v>
      </c>
      <c r="E41" s="135">
        <v>5.48</v>
      </c>
      <c r="F41" s="135">
        <v>8.0399999999999991</v>
      </c>
      <c r="G41" s="136">
        <v>10.387261575181601</v>
      </c>
      <c r="H41" s="136">
        <v>11.121420829676801</v>
      </c>
      <c r="I41" s="136">
        <v>8.6394804756878596</v>
      </c>
      <c r="J41" s="136">
        <v>11.2428493508225</v>
      </c>
      <c r="K41" s="136">
        <v>10.28</v>
      </c>
      <c r="L41" s="136">
        <v>11.985385205972801</v>
      </c>
      <c r="M41" s="136"/>
      <c r="N41" s="136"/>
      <c r="O41" s="136"/>
      <c r="P41" s="137"/>
      <c r="R41" s="129"/>
    </row>
    <row r="42" spans="1:18" x14ac:dyDescent="0.35">
      <c r="A42" s="2"/>
      <c r="B42" s="128" t="s">
        <v>279</v>
      </c>
      <c r="C42" s="128" t="s">
        <v>280</v>
      </c>
      <c r="D42" s="135"/>
      <c r="E42" s="135"/>
      <c r="F42" s="135"/>
      <c r="G42" s="136"/>
      <c r="H42" s="136"/>
      <c r="I42" s="136">
        <v>6.9795901479593203</v>
      </c>
      <c r="J42" s="136">
        <v>11.522686231452001</v>
      </c>
      <c r="K42" s="136">
        <v>10.4</v>
      </c>
      <c r="L42" s="136">
        <v>10.238857554152901</v>
      </c>
      <c r="M42" s="136"/>
      <c r="N42" s="136"/>
      <c r="O42" s="136"/>
      <c r="P42" s="137"/>
      <c r="R42" s="129"/>
    </row>
    <row r="43" spans="1:18" x14ac:dyDescent="0.35">
      <c r="A43" s="2"/>
      <c r="B43" s="128" t="s">
        <v>281</v>
      </c>
      <c r="C43" s="128" t="s">
        <v>282</v>
      </c>
      <c r="D43" s="135"/>
      <c r="E43" s="135"/>
      <c r="F43" s="135"/>
      <c r="G43" s="136"/>
      <c r="H43" s="136"/>
      <c r="I43" s="136">
        <v>8.1331313935752192</v>
      </c>
      <c r="J43" s="136">
        <v>11.3379493035618</v>
      </c>
      <c r="K43" s="136">
        <v>10.26</v>
      </c>
      <c r="L43" s="136">
        <v>11.9764174457952</v>
      </c>
      <c r="M43" s="136"/>
      <c r="N43" s="136"/>
      <c r="O43" s="136"/>
      <c r="P43" s="137"/>
      <c r="R43" s="129"/>
    </row>
    <row r="44" spans="1:18" x14ac:dyDescent="0.35">
      <c r="A44" s="2"/>
      <c r="B44" s="128" t="s">
        <v>283</v>
      </c>
      <c r="C44" s="128" t="s">
        <v>283</v>
      </c>
      <c r="D44" s="239">
        <v>12591901245.4366</v>
      </c>
      <c r="E44" s="239">
        <v>15522257341.111399</v>
      </c>
      <c r="F44" s="239">
        <v>23003283098.310898</v>
      </c>
      <c r="G44" s="85">
        <v>23051014336.638699</v>
      </c>
      <c r="H44" s="85">
        <v>23453904571.0756</v>
      </c>
      <c r="I44" s="85">
        <v>17180189228.858997</v>
      </c>
      <c r="J44" s="85">
        <v>24649392725.272701</v>
      </c>
      <c r="K44" s="85">
        <v>22527751032.458199</v>
      </c>
      <c r="L44" s="85">
        <v>25234573438.562798</v>
      </c>
      <c r="M44" s="85"/>
      <c r="N44" s="85"/>
      <c r="O44" s="85"/>
      <c r="P44" s="86"/>
      <c r="R44" s="129"/>
    </row>
    <row r="45" spans="1:18" x14ac:dyDescent="0.35">
      <c r="A45" s="2"/>
      <c r="B45" s="128" t="s">
        <v>199</v>
      </c>
      <c r="C45" s="128" t="s">
        <v>174</v>
      </c>
      <c r="D45" s="239">
        <v>12793153131.0853</v>
      </c>
      <c r="E45" s="239">
        <v>12542434691.856199</v>
      </c>
      <c r="F45" s="239">
        <v>14751561775.9027</v>
      </c>
      <c r="G45" s="85">
        <v>15353057559.316099</v>
      </c>
      <c r="H45" s="85">
        <v>17046327979.235201</v>
      </c>
      <c r="I45" s="85">
        <v>15414107212.6689</v>
      </c>
      <c r="J45" s="85">
        <v>13217375539.306101</v>
      </c>
      <c r="K45" s="85">
        <v>12000913261.344801</v>
      </c>
      <c r="L45" s="85">
        <v>11092338534.1374</v>
      </c>
      <c r="M45" s="85"/>
      <c r="N45" s="85"/>
      <c r="O45" s="85"/>
      <c r="P45" s="86"/>
      <c r="R45" s="129"/>
    </row>
    <row r="46" spans="1:18" x14ac:dyDescent="0.35">
      <c r="A46" s="2"/>
      <c r="B46" s="128" t="s">
        <v>284</v>
      </c>
      <c r="C46" s="128" t="s">
        <v>285</v>
      </c>
      <c r="D46" s="239">
        <v>12852181866.374399</v>
      </c>
      <c r="E46" s="239">
        <v>12408706616.0945</v>
      </c>
      <c r="F46" s="239">
        <v>15094578060.194601</v>
      </c>
      <c r="G46" s="85">
        <v>15246351965.240299</v>
      </c>
      <c r="H46" s="85">
        <v>17745040758.064102</v>
      </c>
      <c r="I46" s="85">
        <v>16425434548.7939</v>
      </c>
      <c r="J46" s="85">
        <v>14578231554.6555</v>
      </c>
      <c r="K46" s="85">
        <v>14006718379.072599</v>
      </c>
      <c r="L46" s="85">
        <v>12103164359.501099</v>
      </c>
      <c r="M46" s="85"/>
      <c r="N46" s="85"/>
      <c r="O46" s="85"/>
      <c r="P46" s="86"/>
      <c r="R46" s="129"/>
    </row>
    <row r="47" spans="1:18" x14ac:dyDescent="0.35">
      <c r="A47" s="2"/>
      <c r="B47" s="128" t="s">
        <v>286</v>
      </c>
      <c r="C47" s="128" t="s">
        <v>287</v>
      </c>
      <c r="D47" s="199">
        <v>28.370638722613499</v>
      </c>
      <c r="E47" s="199">
        <v>27.105320450912501</v>
      </c>
      <c r="F47" s="199">
        <v>23.524512088056301</v>
      </c>
      <c r="G47" s="133">
        <v>23.966447006902101</v>
      </c>
      <c r="H47" s="133">
        <v>25.184389755053399</v>
      </c>
      <c r="I47" s="133">
        <v>27.473420670653098</v>
      </c>
      <c r="J47" s="133">
        <v>23.781993295586602</v>
      </c>
      <c r="K47" s="133">
        <v>23.781993295586602</v>
      </c>
      <c r="L47" s="133">
        <v>26.052254197226098</v>
      </c>
      <c r="M47" s="133"/>
      <c r="N47" s="133"/>
      <c r="O47" s="133"/>
      <c r="P47" s="134"/>
      <c r="R47" s="129"/>
    </row>
    <row r="48" spans="1:18" x14ac:dyDescent="0.35">
      <c r="A48" s="2"/>
      <c r="B48" s="128" t="s">
        <v>288</v>
      </c>
      <c r="C48" s="128" t="s">
        <v>289</v>
      </c>
      <c r="D48" s="199">
        <v>9.5260539251177594</v>
      </c>
      <c r="E48" s="199">
        <v>14.7303970150758</v>
      </c>
      <c r="F48" s="199">
        <v>23.8395489606513</v>
      </c>
      <c r="G48" s="133">
        <v>22.654120166182501</v>
      </c>
      <c r="H48" s="133">
        <v>15.1941151882769</v>
      </c>
      <c r="I48" s="133">
        <v>13.287543281766801</v>
      </c>
      <c r="J48" s="133">
        <v>19.464820615594398</v>
      </c>
      <c r="K48" s="133">
        <v>19.464820615594398</v>
      </c>
      <c r="L48" s="133">
        <v>15.8449998481839</v>
      </c>
      <c r="M48" s="133"/>
      <c r="N48" s="133"/>
      <c r="O48" s="133"/>
      <c r="P48" s="134"/>
      <c r="R48" s="129"/>
    </row>
    <row r="49" spans="1:18" x14ac:dyDescent="0.35">
      <c r="A49" s="2"/>
      <c r="B49" s="128" t="s">
        <v>290</v>
      </c>
      <c r="C49" s="128" t="s">
        <v>291</v>
      </c>
      <c r="D49" s="239">
        <v>4094000000</v>
      </c>
      <c r="E49" s="239">
        <v>3673000000</v>
      </c>
      <c r="F49" s="239">
        <v>3580000000</v>
      </c>
      <c r="G49" s="85">
        <v>3920205122.6150002</v>
      </c>
      <c r="H49" s="85">
        <v>4136482853.1485</v>
      </c>
      <c r="I49" s="85">
        <v>3197297910.1989999</v>
      </c>
      <c r="J49" s="85">
        <v>3578309805.4741998</v>
      </c>
      <c r="K49" s="85">
        <v>3578309805.4741998</v>
      </c>
      <c r="L49" s="85">
        <v>4233860229.2632003</v>
      </c>
      <c r="M49" s="85"/>
      <c r="N49" s="85"/>
      <c r="O49" s="85"/>
      <c r="P49" s="86"/>
      <c r="R49" s="129"/>
    </row>
    <row r="50" spans="1:18" x14ac:dyDescent="0.35">
      <c r="A50" s="2"/>
      <c r="B50" s="128" t="s">
        <v>292</v>
      </c>
      <c r="C50" s="128" t="s">
        <v>293</v>
      </c>
      <c r="D50" s="140">
        <v>35.138708210081134</v>
      </c>
      <c r="E50" s="140">
        <v>26.996800963333506</v>
      </c>
      <c r="F50" s="140">
        <v>22.247544292558842</v>
      </c>
      <c r="G50" s="133">
        <v>26.011193926989534</v>
      </c>
      <c r="H50" s="133">
        <v>28.15996902050578</v>
      </c>
      <c r="I50" s="133">
        <v>22.333164408646969</v>
      </c>
      <c r="J50" s="133">
        <v>21.488938940789954</v>
      </c>
      <c r="K50" s="133">
        <v>21.666861758164579</v>
      </c>
      <c r="L50" s="133">
        <v>27.534327262231191</v>
      </c>
      <c r="M50" s="133"/>
      <c r="N50" s="133"/>
      <c r="O50" s="133"/>
      <c r="P50" s="134"/>
      <c r="R50" s="129"/>
    </row>
    <row r="51" spans="1:18" ht="14.15" customHeight="1" x14ac:dyDescent="0.35">
      <c r="A51" s="2"/>
      <c r="B51" s="141" t="s">
        <v>294</v>
      </c>
      <c r="C51" s="141" t="s">
        <v>295</v>
      </c>
      <c r="D51" s="142">
        <v>44663.273312500001</v>
      </c>
      <c r="E51" s="142">
        <v>42907.527545199999</v>
      </c>
      <c r="F51" s="142">
        <v>42858.016472099996</v>
      </c>
      <c r="G51" s="84">
        <v>41670.4917393</v>
      </c>
      <c r="H51" s="84">
        <v>40234.634885100197</v>
      </c>
      <c r="I51" s="84">
        <v>37121.965930400002</v>
      </c>
      <c r="J51" s="84">
        <v>44133.247916100001</v>
      </c>
      <c r="K51" s="84">
        <v>38668.518616100002</v>
      </c>
      <c r="L51" s="84">
        <v>40489.071105000003</v>
      </c>
      <c r="M51" s="84"/>
      <c r="N51" s="84"/>
      <c r="O51" s="84"/>
      <c r="P51" s="97"/>
      <c r="R51" s="129"/>
    </row>
    <row r="52" spans="1:18" x14ac:dyDescent="0.35">
      <c r="A52" s="2"/>
      <c r="B52" s="128"/>
      <c r="C52" s="128"/>
      <c r="D52" s="140"/>
      <c r="E52" s="140"/>
      <c r="F52" s="140"/>
      <c r="G52" s="133"/>
      <c r="H52" s="133"/>
      <c r="I52" s="133"/>
      <c r="J52" s="133"/>
      <c r="K52" s="133"/>
      <c r="L52" s="133"/>
      <c r="M52" s="133"/>
      <c r="N52" s="133"/>
      <c r="O52" s="133"/>
      <c r="P52" s="134"/>
      <c r="R52" s="129"/>
    </row>
    <row r="53" spans="1:18" ht="67.5" x14ac:dyDescent="0.35">
      <c r="B53" s="43" t="s">
        <v>461</v>
      </c>
      <c r="C53" s="43" t="s">
        <v>460</v>
      </c>
    </row>
    <row r="56" spans="1:18" x14ac:dyDescent="0.4">
      <c r="B56" s="117" t="s">
        <v>309</v>
      </c>
    </row>
  </sheetData>
  <pageMargins left="0.7" right="0.7" top="0.75" bottom="0.75" header="0.3" footer="0.3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C8328-C63E-4737-AF4A-254486CAD1E9}">
  <dimension ref="A1:N139"/>
  <sheetViews>
    <sheetView zoomScaleNormal="100" zoomScaleSheetLayoutView="110" workbookViewId="0">
      <pane ySplit="1" topLeftCell="A2" activePane="bottomLeft" state="frozen"/>
      <selection activeCell="S82" sqref="S82"/>
      <selection pane="bottomLeft" activeCell="W36" sqref="W36"/>
    </sheetView>
  </sheetViews>
  <sheetFormatPr defaultColWidth="8" defaultRowHeight="13.5" outlineLevelCol="1" x14ac:dyDescent="0.35"/>
  <cols>
    <col min="1" max="2" width="32" style="48" customWidth="1"/>
    <col min="3" max="3" width="13.765625" style="15" hidden="1" customWidth="1" outlineLevel="1"/>
    <col min="4" max="6" width="7.3046875" style="15" hidden="1" customWidth="1" outlineLevel="1"/>
    <col min="7" max="8" width="7.07421875" style="15" hidden="1" customWidth="1" outlineLevel="1"/>
    <col min="9" max="9" width="7.3046875" style="15" hidden="1" customWidth="1" outlineLevel="1"/>
    <col min="10" max="11" width="8.84375" style="15" hidden="1" customWidth="1" outlineLevel="1"/>
    <col min="12" max="12" width="8.84375" style="15" customWidth="1" collapsed="1"/>
    <col min="13" max="13" width="8.84375" style="15" customWidth="1"/>
    <col min="14" max="14" width="12.07421875" style="15" customWidth="1"/>
    <col min="15" max="16384" width="8" style="15"/>
  </cols>
  <sheetData>
    <row r="1" spans="1:14" ht="16" x14ac:dyDescent="0.4">
      <c r="A1" s="9" t="s">
        <v>0</v>
      </c>
      <c r="B1" s="9" t="s">
        <v>0</v>
      </c>
      <c r="C1" s="14"/>
      <c r="G1" s="61"/>
      <c r="J1" s="61"/>
      <c r="K1" s="61"/>
      <c r="L1" s="61"/>
      <c r="M1" s="61"/>
      <c r="N1" s="61"/>
    </row>
    <row r="2" spans="1:14" x14ac:dyDescent="0.35">
      <c r="A2" s="17"/>
      <c r="B2" s="17"/>
      <c r="J2" s="61"/>
      <c r="K2" s="61"/>
      <c r="L2" s="61"/>
      <c r="M2" s="61"/>
      <c r="N2" s="61"/>
    </row>
    <row r="3" spans="1:14" s="5" customFormat="1" x14ac:dyDescent="0.35">
      <c r="A3" s="3" t="s">
        <v>310</v>
      </c>
      <c r="B3" s="3" t="s">
        <v>311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s="5" customFormat="1" x14ac:dyDescent="0.3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s="23" customFormat="1" x14ac:dyDescent="0.35">
      <c r="A5" s="21" t="s">
        <v>312</v>
      </c>
      <c r="B5" s="21" t="s">
        <v>313</v>
      </c>
      <c r="C5" s="150">
        <v>2015</v>
      </c>
      <c r="D5" s="150">
        <v>2016</v>
      </c>
      <c r="E5" s="150">
        <v>2017</v>
      </c>
      <c r="F5" s="150">
        <v>2018</v>
      </c>
      <c r="G5" s="150">
        <v>2019</v>
      </c>
      <c r="H5" s="150">
        <v>2020</v>
      </c>
      <c r="I5" s="150">
        <v>2021</v>
      </c>
      <c r="J5" s="150">
        <v>2022</v>
      </c>
      <c r="K5" s="150">
        <v>2023</v>
      </c>
      <c r="L5" s="255">
        <v>2024</v>
      </c>
      <c r="M5" s="255">
        <v>2025</v>
      </c>
      <c r="N5" s="256" t="s">
        <v>476</v>
      </c>
    </row>
    <row r="6" spans="1:14" x14ac:dyDescent="0.35">
      <c r="A6" s="18" t="s">
        <v>314</v>
      </c>
      <c r="B6" s="18" t="s">
        <v>314</v>
      </c>
      <c r="N6" s="257"/>
    </row>
    <row r="7" spans="1:14" x14ac:dyDescent="0.35">
      <c r="A7" s="15" t="s">
        <v>6</v>
      </c>
      <c r="B7" s="15" t="s">
        <v>7</v>
      </c>
      <c r="C7" s="51"/>
      <c r="D7" s="51"/>
      <c r="E7" s="51"/>
      <c r="F7" s="51"/>
      <c r="G7" s="51"/>
      <c r="H7" s="51">
        <v>34831857066.556602</v>
      </c>
      <c r="I7" s="51">
        <v>47460105484.7799</v>
      </c>
      <c r="J7" s="51">
        <v>62894915694.389801</v>
      </c>
      <c r="K7" s="51">
        <v>64526593757.834595</v>
      </c>
      <c r="L7" s="51">
        <v>64403735775.367798</v>
      </c>
      <c r="M7" s="51">
        <v>69204241145.400558</v>
      </c>
      <c r="N7" s="52">
        <v>58493485621.637779</v>
      </c>
    </row>
    <row r="8" spans="1:14" x14ac:dyDescent="0.35">
      <c r="A8" s="15" t="s">
        <v>8</v>
      </c>
      <c r="B8" s="15" t="s">
        <v>9</v>
      </c>
      <c r="C8" s="51"/>
      <c r="D8" s="51"/>
      <c r="E8" s="51"/>
      <c r="F8" s="51"/>
      <c r="G8" s="51"/>
      <c r="H8" s="51">
        <v>33572469177.7369</v>
      </c>
      <c r="I8" s="51">
        <v>41409235370.511505</v>
      </c>
      <c r="J8" s="51">
        <v>56843045071.799896</v>
      </c>
      <c r="K8" s="51">
        <v>65690447702.839302</v>
      </c>
      <c r="L8" s="51">
        <v>63607326532.241982</v>
      </c>
      <c r="M8" s="51">
        <v>62971324784.259804</v>
      </c>
      <c r="N8" s="52">
        <v>53258020177.879074</v>
      </c>
    </row>
    <row r="9" spans="1:14" x14ac:dyDescent="0.35">
      <c r="A9" s="128" t="s">
        <v>266</v>
      </c>
      <c r="B9" s="128" t="s">
        <v>267</v>
      </c>
      <c r="C9" s="85"/>
      <c r="D9" s="85"/>
      <c r="E9" s="85"/>
      <c r="F9" s="85"/>
      <c r="G9" s="85"/>
      <c r="H9" s="85">
        <v>7018115128.07129</v>
      </c>
      <c r="I9" s="85">
        <v>8753301739.5181999</v>
      </c>
      <c r="J9" s="85">
        <v>11643463908.346001</v>
      </c>
      <c r="K9" s="85">
        <v>13715932798.694201</v>
      </c>
      <c r="L9" s="51">
        <v>12950356280.515959</v>
      </c>
      <c r="M9" s="51">
        <v>13044594998.828018</v>
      </c>
      <c r="N9" s="52">
        <v>11056542934.478121</v>
      </c>
    </row>
    <row r="10" spans="1:14" x14ac:dyDescent="0.35">
      <c r="A10" s="128" t="s">
        <v>319</v>
      </c>
      <c r="B10" s="128" t="s">
        <v>269</v>
      </c>
      <c r="C10" s="133"/>
      <c r="D10" s="133"/>
      <c r="E10" s="133"/>
      <c r="F10" s="133"/>
      <c r="G10" s="133"/>
      <c r="H10" s="133">
        <v>20.904375817329672</v>
      </c>
      <c r="I10" s="133">
        <v>21.1</v>
      </c>
      <c r="J10" s="133">
        <v>20.483533022621927</v>
      </c>
      <c r="K10" s="133">
        <v>20.879645790724901</v>
      </c>
      <c r="L10" s="133">
        <v>20.359850015000301</v>
      </c>
      <c r="M10" s="133">
        <v>20.7151350928679</v>
      </c>
      <c r="N10" s="134">
        <v>20.760334119724799</v>
      </c>
    </row>
    <row r="11" spans="1:14" x14ac:dyDescent="0.35">
      <c r="A11" s="128" t="s">
        <v>270</v>
      </c>
      <c r="B11" s="128" t="s">
        <v>31</v>
      </c>
      <c r="C11" s="85"/>
      <c r="D11" s="85"/>
      <c r="E11" s="85"/>
      <c r="F11" s="85"/>
      <c r="G11" s="85"/>
      <c r="H11" s="85"/>
      <c r="I11" s="85"/>
      <c r="J11" s="85"/>
      <c r="K11" s="85"/>
      <c r="L11" s="51">
        <v>12441143805.435736</v>
      </c>
      <c r="M11" s="51">
        <v>12616997271.228756</v>
      </c>
      <c r="N11" s="52">
        <v>10728121423.116522</v>
      </c>
    </row>
    <row r="12" spans="1:14" x14ac:dyDescent="0.35">
      <c r="A12" s="15" t="s">
        <v>28</v>
      </c>
      <c r="B12" s="15" t="s">
        <v>29</v>
      </c>
      <c r="C12" s="84"/>
      <c r="D12" s="84"/>
      <c r="E12" s="84"/>
      <c r="F12" s="84"/>
      <c r="G12" s="84"/>
      <c r="H12" s="84">
        <v>-485.34484736539997</v>
      </c>
      <c r="I12" s="84">
        <v>-100.9693653218</v>
      </c>
      <c r="J12" s="84">
        <v>-1264.0892027515001</v>
      </c>
      <c r="K12" s="84">
        <v>66.789568638811033</v>
      </c>
      <c r="L12" s="16">
        <v>-507.39635280642699</v>
      </c>
      <c r="M12" s="16">
        <v>95.830609460575786</v>
      </c>
      <c r="N12" s="153">
        <v>-58.891444575371999</v>
      </c>
    </row>
    <row r="13" spans="1:14" s="44" customFormat="1" x14ac:dyDescent="0.35">
      <c r="A13" s="128" t="s">
        <v>286</v>
      </c>
      <c r="B13" s="128" t="s">
        <v>287</v>
      </c>
      <c r="C13" s="133"/>
      <c r="D13" s="133"/>
      <c r="E13" s="133"/>
      <c r="F13" s="133"/>
      <c r="G13" s="133"/>
      <c r="H13" s="133">
        <v>29.619731587763699</v>
      </c>
      <c r="I13" s="133">
        <v>24.91185995471</v>
      </c>
      <c r="J13" s="133">
        <v>28.857669927611202</v>
      </c>
      <c r="K13" s="133">
        <v>31.2513035725195</v>
      </c>
      <c r="L13" s="133">
        <v>31.9316741645838</v>
      </c>
      <c r="M13" s="133">
        <v>29.938674543725202</v>
      </c>
      <c r="N13" s="134">
        <v>27.848224006619699</v>
      </c>
    </row>
    <row r="14" spans="1:14" x14ac:dyDescent="0.35">
      <c r="A14" s="15" t="s">
        <v>288</v>
      </c>
      <c r="B14" s="15" t="s">
        <v>289</v>
      </c>
      <c r="C14" s="133"/>
      <c r="D14" s="133"/>
      <c r="E14" s="133"/>
      <c r="F14" s="133"/>
      <c r="G14" s="133"/>
      <c r="H14" s="133">
        <v>29.179153065634299</v>
      </c>
      <c r="I14" s="133">
        <v>31.2012796101797</v>
      </c>
      <c r="J14" s="133">
        <v>22.570728236441802</v>
      </c>
      <c r="K14" s="133">
        <v>24.412899784426401</v>
      </c>
      <c r="L14" s="133">
        <v>21.625149400446499</v>
      </c>
      <c r="M14" s="133">
        <v>23.990598277074902</v>
      </c>
      <c r="N14" s="134">
        <v>26.641589835656898</v>
      </c>
    </row>
    <row r="15" spans="1:14" ht="40.5" x14ac:dyDescent="0.35">
      <c r="A15" s="111" t="s">
        <v>320</v>
      </c>
      <c r="B15" s="111" t="s">
        <v>321</v>
      </c>
      <c r="C15" s="133"/>
      <c r="D15" s="133"/>
      <c r="E15" s="133"/>
      <c r="F15" s="133"/>
      <c r="G15" s="133"/>
      <c r="H15" s="133"/>
      <c r="I15" s="133"/>
      <c r="J15" s="133"/>
      <c r="K15" s="133" t="e">
        <f t="array" ref="K15">_xll.OneStreamExcelAddIn.XFFunctions.XFGetCell(#REF!,#REF!,#REF!,#REF!,#REF!,#REF!,#REF!,#REF!,#REF!,#REF!,#REF!,#REF!,#REF!,#REF!,#REF!,#REF!,#REF!,#REF!,#REF!,#REF!)*100</f>
        <v>#VALUE!</v>
      </c>
      <c r="L15" s="133" t="e">
        <f t="array" ref="L15">_xll.OneStreamExcelAddIn.XFFunctions.XFGetCell(#REF!,#REF!,#REF!,#REF!,#REF!,#REF!,#REF!,#REF!,#REF!,#REF!,#REF!,#REF!,#REF!,#REF!,#REF!,#REF!,#REF!,#REF!,#REF!,#REF!)*100</f>
        <v>#VALUE!</v>
      </c>
      <c r="M15" s="133">
        <v>24.768798745695801</v>
      </c>
      <c r="N15" s="134">
        <v>27.415815963749601</v>
      </c>
    </row>
    <row r="16" spans="1:14" x14ac:dyDescent="0.35">
      <c r="A16" s="15" t="s">
        <v>294</v>
      </c>
      <c r="B16" s="15" t="s">
        <v>295</v>
      </c>
      <c r="C16" s="84"/>
      <c r="D16" s="84"/>
      <c r="E16" s="84"/>
      <c r="F16" s="84"/>
      <c r="G16" s="84"/>
      <c r="H16" s="84">
        <v>12441.7880587</v>
      </c>
      <c r="I16" s="84">
        <v>15574.282670099999</v>
      </c>
      <c r="J16" s="84">
        <v>16205.866764300001</v>
      </c>
      <c r="K16" s="84">
        <v>17019.113796357</v>
      </c>
      <c r="L16" s="84">
        <v>17277.589033778</v>
      </c>
      <c r="M16" s="84">
        <v>18395.017215401</v>
      </c>
      <c r="N16" s="97">
        <v>19333.299576124999</v>
      </c>
    </row>
    <row r="17" spans="1:14" x14ac:dyDescent="0.35">
      <c r="A17" s="15"/>
      <c r="B17" s="15"/>
      <c r="N17" s="247"/>
    </row>
    <row r="18" spans="1:14" x14ac:dyDescent="0.35">
      <c r="A18" s="18" t="s">
        <v>322</v>
      </c>
      <c r="B18" s="18" t="s">
        <v>322</v>
      </c>
      <c r="N18" s="247"/>
    </row>
    <row r="19" spans="1:14" x14ac:dyDescent="0.35">
      <c r="A19" s="15" t="s">
        <v>6</v>
      </c>
      <c r="B19" s="15" t="s">
        <v>7</v>
      </c>
      <c r="C19" s="51"/>
      <c r="D19" s="51"/>
      <c r="E19" s="51"/>
      <c r="F19" s="51"/>
      <c r="G19" s="51"/>
      <c r="H19" s="51">
        <v>6571397409.1914997</v>
      </c>
      <c r="I19" s="51">
        <v>8523924138.7494001</v>
      </c>
      <c r="J19" s="51">
        <v>9873864408.6930008</v>
      </c>
      <c r="K19" s="51">
        <v>11237527863.775499</v>
      </c>
      <c r="L19" s="51">
        <v>11103346487.325495</v>
      </c>
      <c r="M19" s="51">
        <v>10693596972.444464</v>
      </c>
      <c r="N19" s="52">
        <v>8450612002.9583006</v>
      </c>
    </row>
    <row r="20" spans="1:14" x14ac:dyDescent="0.35">
      <c r="A20" s="15" t="s">
        <v>8</v>
      </c>
      <c r="B20" s="15" t="s">
        <v>9</v>
      </c>
      <c r="C20" s="51"/>
      <c r="D20" s="51"/>
      <c r="E20" s="51"/>
      <c r="F20" s="51"/>
      <c r="G20" s="51"/>
      <c r="H20" s="51">
        <v>6459495542.0909996</v>
      </c>
      <c r="I20" s="51">
        <v>7609652674.3207998</v>
      </c>
      <c r="J20" s="51">
        <v>9586922161.6562004</v>
      </c>
      <c r="K20" s="51">
        <v>11472113632.019501</v>
      </c>
      <c r="L20" s="51">
        <v>10703571246.136786</v>
      </c>
      <c r="M20" s="51">
        <v>10435445966.658699</v>
      </c>
      <c r="N20" s="52">
        <v>7907854574.8240004</v>
      </c>
    </row>
    <row r="21" spans="1:14" x14ac:dyDescent="0.35">
      <c r="A21" s="128" t="s">
        <v>266</v>
      </c>
      <c r="B21" s="128" t="s">
        <v>267</v>
      </c>
      <c r="C21" s="85"/>
      <c r="D21" s="85"/>
      <c r="E21" s="85"/>
      <c r="F21" s="85"/>
      <c r="G21" s="85"/>
      <c r="H21" s="85">
        <v>1037657057.4683999</v>
      </c>
      <c r="I21" s="85">
        <v>1265207839.8596001</v>
      </c>
      <c r="J21" s="85">
        <v>1530462973.8453</v>
      </c>
      <c r="K21" s="85">
        <v>1660813573.6268101</v>
      </c>
      <c r="L21" s="51">
        <v>1561738864.243639</v>
      </c>
      <c r="M21" s="51">
        <v>1546365813.6294682</v>
      </c>
      <c r="N21" s="52">
        <v>1100758744.0050986</v>
      </c>
    </row>
    <row r="22" spans="1:14" x14ac:dyDescent="0.35">
      <c r="A22" s="128" t="s">
        <v>319</v>
      </c>
      <c r="B22" s="128" t="s">
        <v>269</v>
      </c>
      <c r="C22" s="133"/>
      <c r="D22" s="133"/>
      <c r="E22" s="133"/>
      <c r="F22" s="133"/>
      <c r="G22" s="133"/>
      <c r="H22" s="133">
        <v>16.064057180733041</v>
      </c>
      <c r="I22" s="133">
        <v>16.494606933843158</v>
      </c>
      <c r="J22" s="133">
        <v>15.964070095056481</v>
      </c>
      <c r="K22" s="133">
        <v>14.4769623706599</v>
      </c>
      <c r="L22" s="133">
        <v>14.5908204685171</v>
      </c>
      <c r="M22" s="133">
        <v>14.81839701504</v>
      </c>
      <c r="N22" s="134">
        <v>13.919815211442399</v>
      </c>
    </row>
    <row r="23" spans="1:14" x14ac:dyDescent="0.35">
      <c r="A23" s="128" t="s">
        <v>270</v>
      </c>
      <c r="B23" s="128" t="s">
        <v>31</v>
      </c>
      <c r="C23" s="85"/>
      <c r="D23" s="85"/>
      <c r="E23" s="85"/>
      <c r="F23" s="85"/>
      <c r="G23" s="85"/>
      <c r="H23" s="85"/>
      <c r="I23" s="85"/>
      <c r="J23" s="85"/>
      <c r="K23" s="85"/>
      <c r="L23" s="51">
        <v>1294682627.4585955</v>
      </c>
      <c r="M23" s="51">
        <v>1331000012.2438047</v>
      </c>
      <c r="N23" s="52">
        <v>906476614.6572454</v>
      </c>
    </row>
    <row r="24" spans="1:14" x14ac:dyDescent="0.35">
      <c r="A24" s="15" t="s">
        <v>28</v>
      </c>
      <c r="B24" s="15" t="s">
        <v>29</v>
      </c>
      <c r="C24" s="84"/>
      <c r="D24" s="84"/>
      <c r="E24" s="84"/>
      <c r="F24" s="84"/>
      <c r="G24" s="84"/>
      <c r="H24" s="84">
        <v>-47.762304874000002</v>
      </c>
      <c r="I24" s="84">
        <v>-10.0255421997</v>
      </c>
      <c r="J24" s="84">
        <v>-200.7802487589</v>
      </c>
      <c r="K24" s="84">
        <v>-144.17781769883914</v>
      </c>
      <c r="L24" s="16">
        <v>-411.31882361770801</v>
      </c>
      <c r="M24" s="16">
        <v>10.41842422228539</v>
      </c>
      <c r="N24" s="153">
        <v>-38.907945645510765</v>
      </c>
    </row>
    <row r="25" spans="1:14" x14ac:dyDescent="0.35">
      <c r="A25" s="128" t="s">
        <v>286</v>
      </c>
      <c r="B25" s="128" t="s">
        <v>287</v>
      </c>
      <c r="C25" s="133"/>
      <c r="D25" s="133"/>
      <c r="E25" s="133"/>
      <c r="F25" s="133"/>
      <c r="G25" s="133"/>
      <c r="H25" s="133">
        <v>20.9409120635876</v>
      </c>
      <c r="I25" s="133">
        <v>16.0088746536074</v>
      </c>
      <c r="J25" s="133">
        <v>23.363742428765597</v>
      </c>
      <c r="K25" s="133">
        <v>30.6943642066359</v>
      </c>
      <c r="L25" s="133">
        <v>31.980335558517197</v>
      </c>
      <c r="M25" s="133">
        <v>27.8825721927989</v>
      </c>
      <c r="N25" s="134">
        <v>26.640070885931099</v>
      </c>
    </row>
    <row r="26" spans="1:14" x14ac:dyDescent="0.35">
      <c r="A26" s="15" t="s">
        <v>288</v>
      </c>
      <c r="B26" s="15" t="s">
        <v>289</v>
      </c>
      <c r="C26" s="133"/>
      <c r="D26" s="133"/>
      <c r="E26" s="133"/>
      <c r="F26" s="133"/>
      <c r="G26" s="133"/>
      <c r="H26" s="133">
        <v>21.940548994570701</v>
      </c>
      <c r="I26" s="133">
        <v>28.688302534499599</v>
      </c>
      <c r="J26" s="133">
        <v>16.739574394617602</v>
      </c>
      <c r="K26" s="133">
        <v>8.5311628857408301</v>
      </c>
      <c r="L26" s="133">
        <v>6.4140678768315595</v>
      </c>
      <c r="M26" s="133">
        <v>10.705128522701699</v>
      </c>
      <c r="N26" s="134">
        <v>9.093615085501181</v>
      </c>
    </row>
    <row r="27" spans="1:14" ht="40.5" x14ac:dyDescent="0.35">
      <c r="A27" s="111" t="s">
        <v>320</v>
      </c>
      <c r="B27" s="111" t="s">
        <v>321</v>
      </c>
      <c r="C27" s="133"/>
      <c r="D27" s="133"/>
      <c r="E27" s="133"/>
      <c r="F27" s="133"/>
      <c r="G27" s="133"/>
      <c r="H27" s="133"/>
      <c r="I27" s="133"/>
      <c r="J27" s="133"/>
      <c r="K27" s="133" t="e">
        <f t="array" ref="K27">_xll.OneStreamExcelAddIn.XFFunctions.XFGetCell(#REF!,#REF!,#REF!,#REF!,#REF!,#REF!,#REF!,#REF!,#REF!,#REF!,#REF!,#REF!,#REF!,#REF!,#REF!,#REF!,#REF!,#REF!,#REF!,#REF!)*100</f>
        <v>#VALUE!</v>
      </c>
      <c r="L27" s="133" t="e">
        <f t="array" ref="L27">_xll.OneStreamExcelAddIn.XFFunctions.XFGetCell(#REF!,#REF!,#REF!,#REF!,#REF!,#REF!,#REF!,#REF!,#REF!,#REF!,#REF!,#REF!,#REF!,#REF!,#REF!,#REF!,#REF!,#REF!,#REF!,#REF!)*100</f>
        <v>#VALUE!</v>
      </c>
      <c r="M27" s="133">
        <v>12.4224049916746</v>
      </c>
      <c r="N27" s="134">
        <v>11.016897922498901</v>
      </c>
    </row>
    <row r="28" spans="1:14" x14ac:dyDescent="0.35">
      <c r="A28" s="15" t="s">
        <v>294</v>
      </c>
      <c r="B28" s="15" t="s">
        <v>295</v>
      </c>
      <c r="C28" s="84"/>
      <c r="D28" s="84"/>
      <c r="E28" s="84"/>
      <c r="F28" s="84"/>
      <c r="G28" s="84"/>
      <c r="H28" s="84">
        <v>1735.7941788000001</v>
      </c>
      <c r="I28" s="84">
        <v>2091.2719444999998</v>
      </c>
      <c r="J28" s="84">
        <v>2918.8667746000001</v>
      </c>
      <c r="K28" s="84">
        <v>2946.4675343250001</v>
      </c>
      <c r="L28" s="84">
        <v>2738.7736169159998</v>
      </c>
      <c r="M28" s="84">
        <v>2778.93358154</v>
      </c>
      <c r="N28" s="97">
        <v>3027.590482739</v>
      </c>
    </row>
    <row r="29" spans="1:14" x14ac:dyDescent="0.35">
      <c r="A29" s="15"/>
      <c r="B29" s="15"/>
      <c r="N29" s="247"/>
    </row>
    <row r="30" spans="1:14" s="5" customFormat="1" x14ac:dyDescent="0.35">
      <c r="A30" s="18" t="s">
        <v>323</v>
      </c>
      <c r="B30" s="18" t="s">
        <v>323</v>
      </c>
      <c r="C30" s="15"/>
      <c r="D30" s="15"/>
      <c r="E30" s="15"/>
      <c r="N30" s="258"/>
    </row>
    <row r="31" spans="1:14" s="6" customFormat="1" x14ac:dyDescent="0.35">
      <c r="A31" s="15" t="s">
        <v>6</v>
      </c>
      <c r="B31" s="15" t="s">
        <v>7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>
        <v>45136603424.142342</v>
      </c>
      <c r="N31" s="52">
        <v>41859683565.475304</v>
      </c>
    </row>
    <row r="32" spans="1:14" s="6" customFormat="1" x14ac:dyDescent="0.35">
      <c r="A32" s="15" t="s">
        <v>8</v>
      </c>
      <c r="B32" s="15" t="s">
        <v>9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>
        <v>44003438368.627266</v>
      </c>
      <c r="N32" s="52">
        <v>41383132723.789436</v>
      </c>
    </row>
    <row r="33" spans="1:14" s="39" customFormat="1" x14ac:dyDescent="0.35">
      <c r="A33" s="128" t="s">
        <v>266</v>
      </c>
      <c r="B33" s="128" t="s">
        <v>267</v>
      </c>
      <c r="C33" s="102"/>
      <c r="D33" s="102"/>
      <c r="E33" s="102"/>
      <c r="F33" s="102"/>
      <c r="G33" s="102"/>
      <c r="H33" s="102"/>
      <c r="I33" s="102"/>
      <c r="J33" s="102"/>
      <c r="K33" s="102"/>
      <c r="L33" s="51"/>
      <c r="M33" s="51">
        <v>8699983610.7800064</v>
      </c>
      <c r="N33" s="52">
        <v>10739470454.708935</v>
      </c>
    </row>
    <row r="34" spans="1:14" s="39" customFormat="1" x14ac:dyDescent="0.35">
      <c r="A34" s="128" t="s">
        <v>319</v>
      </c>
      <c r="B34" s="128" t="s">
        <v>269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>
        <v>19.771145013483199</v>
      </c>
      <c r="N34" s="155">
        <v>25.951323033925998</v>
      </c>
    </row>
    <row r="35" spans="1:14" s="39" customFormat="1" x14ac:dyDescent="0.35">
      <c r="A35" s="128" t="s">
        <v>270</v>
      </c>
      <c r="B35" s="128" t="s">
        <v>31</v>
      </c>
      <c r="C35" s="102"/>
      <c r="D35" s="102"/>
      <c r="E35" s="102"/>
      <c r="F35" s="102"/>
      <c r="G35" s="102"/>
      <c r="H35" s="102"/>
      <c r="I35" s="102"/>
      <c r="J35" s="102"/>
      <c r="K35" s="102"/>
      <c r="L35" s="51"/>
      <c r="M35" s="51">
        <v>8147034431.7262249</v>
      </c>
      <c r="N35" s="52">
        <v>10352143195.003679</v>
      </c>
    </row>
    <row r="36" spans="1:14" x14ac:dyDescent="0.35">
      <c r="A36" s="15" t="s">
        <v>28</v>
      </c>
      <c r="B36" s="15" t="s">
        <v>29</v>
      </c>
      <c r="C36" s="101"/>
      <c r="D36" s="101"/>
      <c r="E36" s="101"/>
      <c r="F36" s="101"/>
      <c r="G36" s="101"/>
      <c r="H36" s="101"/>
      <c r="I36" s="101"/>
      <c r="J36" s="101"/>
      <c r="K36" s="101"/>
      <c r="L36" s="16"/>
      <c r="M36" s="16">
        <v>-733.97356578829942</v>
      </c>
      <c r="N36" s="153">
        <v>-744.92557898199891</v>
      </c>
    </row>
    <row r="37" spans="1:14" x14ac:dyDescent="0.35">
      <c r="A37" s="128" t="s">
        <v>286</v>
      </c>
      <c r="B37" s="128" t="s">
        <v>287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>
        <v>30.598599117045001</v>
      </c>
      <c r="N37" s="155">
        <v>29.899465493632999</v>
      </c>
    </row>
    <row r="38" spans="1:14" x14ac:dyDescent="0.35">
      <c r="A38" s="15" t="s">
        <v>288</v>
      </c>
      <c r="B38" s="15" t="s">
        <v>289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>
        <v>12.698342304450899</v>
      </c>
      <c r="N38" s="155">
        <v>19.927991547341499</v>
      </c>
    </row>
    <row r="39" spans="1:14" ht="40.5" x14ac:dyDescent="0.35">
      <c r="A39" s="111" t="s">
        <v>320</v>
      </c>
      <c r="B39" s="111" t="s">
        <v>321</v>
      </c>
      <c r="C39" s="133"/>
      <c r="D39" s="133"/>
      <c r="E39" s="133"/>
      <c r="F39" s="133"/>
      <c r="G39" s="133"/>
      <c r="H39" s="133"/>
      <c r="I39" s="133"/>
      <c r="J39" s="133"/>
      <c r="K39" s="143"/>
      <c r="L39" s="143"/>
      <c r="M39" s="143">
        <v>13.652577816629899</v>
      </c>
      <c r="N39" s="155">
        <v>20.8084866167626</v>
      </c>
    </row>
    <row r="40" spans="1:14" ht="16.5" customHeight="1" x14ac:dyDescent="0.35">
      <c r="A40" s="15" t="s">
        <v>294</v>
      </c>
      <c r="B40" s="15" t="s">
        <v>295</v>
      </c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>
        <v>18651.846276092001</v>
      </c>
      <c r="N40" s="156">
        <v>18565.456176779</v>
      </c>
    </row>
    <row r="41" spans="1:14" x14ac:dyDescent="0.35">
      <c r="A41" s="15"/>
      <c r="B41" s="15"/>
      <c r="N41" s="247"/>
    </row>
    <row r="42" spans="1:14" s="5" customFormat="1" x14ac:dyDescent="0.35">
      <c r="A42" s="18" t="s">
        <v>324</v>
      </c>
      <c r="B42" s="18" t="s">
        <v>324</v>
      </c>
      <c r="C42" s="15"/>
      <c r="D42" s="15"/>
      <c r="E42" s="15"/>
      <c r="N42" s="258"/>
    </row>
    <row r="43" spans="1:14" s="6" customFormat="1" x14ac:dyDescent="0.35">
      <c r="A43" s="15" t="s">
        <v>6</v>
      </c>
      <c r="B43" s="15" t="s">
        <v>7</v>
      </c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>
        <v>3278545873.1202879</v>
      </c>
      <c r="N43" s="52">
        <v>2699531873.3619037</v>
      </c>
    </row>
    <row r="44" spans="1:14" s="6" customFormat="1" x14ac:dyDescent="0.35">
      <c r="A44" s="15" t="s">
        <v>8</v>
      </c>
      <c r="B44" s="15" t="s">
        <v>9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>
        <v>3116823032.1215024</v>
      </c>
      <c r="N44" s="52">
        <v>2615145025.9090614</v>
      </c>
    </row>
    <row r="45" spans="1:14" s="39" customFormat="1" x14ac:dyDescent="0.35">
      <c r="A45" s="128" t="s">
        <v>266</v>
      </c>
      <c r="B45" s="128" t="s">
        <v>267</v>
      </c>
      <c r="C45" s="102"/>
      <c r="D45" s="102"/>
      <c r="E45" s="102"/>
      <c r="F45" s="102"/>
      <c r="G45" s="102"/>
      <c r="H45" s="102"/>
      <c r="I45" s="102"/>
      <c r="J45" s="102"/>
      <c r="K45" s="102"/>
      <c r="L45" s="51"/>
      <c r="M45" s="51">
        <v>686257614.3697834</v>
      </c>
      <c r="N45" s="52">
        <v>617360181.95567894</v>
      </c>
    </row>
    <row r="46" spans="1:14" s="39" customFormat="1" x14ac:dyDescent="0.35">
      <c r="A46" s="128" t="s">
        <v>319</v>
      </c>
      <c r="B46" s="128" t="s">
        <v>269</v>
      </c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>
        <v>22.017856236857799</v>
      </c>
      <c r="N46" s="155">
        <v>23.607110727676599</v>
      </c>
    </row>
    <row r="47" spans="1:14" s="39" customFormat="1" x14ac:dyDescent="0.35">
      <c r="A47" s="128" t="s">
        <v>270</v>
      </c>
      <c r="B47" s="128" t="s">
        <v>31</v>
      </c>
      <c r="C47" s="102"/>
      <c r="D47" s="102"/>
      <c r="E47" s="102"/>
      <c r="F47" s="102"/>
      <c r="G47" s="102"/>
      <c r="H47" s="102"/>
      <c r="I47" s="102"/>
      <c r="J47" s="102"/>
      <c r="K47" s="102"/>
      <c r="L47" s="51"/>
      <c r="M47" s="51">
        <v>75407414.830435395</v>
      </c>
      <c r="N47" s="52">
        <v>179075437.23719999</v>
      </c>
    </row>
    <row r="48" spans="1:14" x14ac:dyDescent="0.35">
      <c r="A48" s="15" t="s">
        <v>28</v>
      </c>
      <c r="B48" s="15" t="s">
        <v>29</v>
      </c>
      <c r="C48" s="101"/>
      <c r="D48" s="101"/>
      <c r="E48" s="101"/>
      <c r="F48" s="101"/>
      <c r="G48" s="101"/>
      <c r="H48" s="101"/>
      <c r="I48" s="101"/>
      <c r="J48" s="101"/>
      <c r="K48" s="101"/>
      <c r="L48" s="16"/>
      <c r="M48" s="16">
        <v>-51.253433305754442</v>
      </c>
      <c r="N48" s="153">
        <v>-198.61111971509553</v>
      </c>
    </row>
    <row r="49" spans="1:14" x14ac:dyDescent="0.35">
      <c r="A49" s="128" t="s">
        <v>286</v>
      </c>
      <c r="B49" s="128" t="s">
        <v>287</v>
      </c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>
        <v>-22.495729823106799</v>
      </c>
      <c r="N49" s="155">
        <v>-23.059360123430899</v>
      </c>
    </row>
    <row r="50" spans="1:14" x14ac:dyDescent="0.35">
      <c r="A50" s="15" t="s">
        <v>288</v>
      </c>
      <c r="B50" s="15" t="s">
        <v>289</v>
      </c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>
        <v>0.407157889326626</v>
      </c>
      <c r="N50" s="155">
        <v>-7.5483428924553189E-2</v>
      </c>
    </row>
    <row r="51" spans="1:14" ht="40.5" x14ac:dyDescent="0.35">
      <c r="A51" s="111" t="s">
        <v>320</v>
      </c>
      <c r="B51" s="111" t="s">
        <v>321</v>
      </c>
      <c r="C51" s="133"/>
      <c r="D51" s="133"/>
      <c r="E51" s="133"/>
      <c r="F51" s="133"/>
      <c r="G51" s="133"/>
      <c r="H51" s="133"/>
      <c r="I51" s="133"/>
      <c r="J51" s="133"/>
      <c r="K51" s="143"/>
      <c r="L51" s="143"/>
      <c r="M51" s="143">
        <v>10.6710402115066</v>
      </c>
      <c r="N51" s="155">
        <v>10.7016441613782</v>
      </c>
    </row>
    <row r="52" spans="1:14" ht="16.5" customHeight="1" x14ac:dyDescent="0.35">
      <c r="A52" s="15" t="s">
        <v>294</v>
      </c>
      <c r="B52" s="15" t="s">
        <v>295</v>
      </c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>
        <v>1322.605</v>
      </c>
      <c r="N52" s="156">
        <v>1385.13</v>
      </c>
    </row>
    <row r="53" spans="1:14" x14ac:dyDescent="0.35">
      <c r="A53" s="15"/>
      <c r="B53" s="15"/>
      <c r="N53" s="247"/>
    </row>
    <row r="54" spans="1:14" s="5" customFormat="1" x14ac:dyDescent="0.35">
      <c r="A54" s="18" t="s">
        <v>325</v>
      </c>
      <c r="B54" s="18" t="s">
        <v>326</v>
      </c>
      <c r="C54" s="15"/>
      <c r="D54" s="15"/>
      <c r="E54" s="15"/>
      <c r="N54" s="258"/>
    </row>
    <row r="55" spans="1:14" s="6" customFormat="1" x14ac:dyDescent="0.35">
      <c r="A55" s="15" t="s">
        <v>6</v>
      </c>
      <c r="B55" s="15" t="s">
        <v>7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>
        <v>142261395.04798913</v>
      </c>
      <c r="N55" s="52">
        <v>0</v>
      </c>
    </row>
    <row r="56" spans="1:14" s="6" customFormat="1" x14ac:dyDescent="0.35">
      <c r="A56" s="15" t="s">
        <v>8</v>
      </c>
      <c r="B56" s="15" t="s">
        <v>9</v>
      </c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>
        <v>153189723.08556992</v>
      </c>
      <c r="N56" s="52">
        <v>0</v>
      </c>
    </row>
    <row r="57" spans="1:14" s="39" customFormat="1" x14ac:dyDescent="0.35">
      <c r="A57" s="128" t="s">
        <v>266</v>
      </c>
      <c r="B57" s="128" t="s">
        <v>267</v>
      </c>
      <c r="C57" s="102"/>
      <c r="D57" s="102"/>
      <c r="E57" s="102"/>
      <c r="F57" s="102"/>
      <c r="G57" s="102"/>
      <c r="H57" s="102"/>
      <c r="I57" s="102"/>
      <c r="J57" s="102"/>
      <c r="K57" s="102"/>
      <c r="L57" s="51"/>
      <c r="M57" s="51">
        <v>-1349202.521310834</v>
      </c>
      <c r="N57" s="52">
        <v>0</v>
      </c>
    </row>
    <row r="58" spans="1:14" s="39" customFormat="1" x14ac:dyDescent="0.35">
      <c r="A58" s="128" t="s">
        <v>319</v>
      </c>
      <c r="B58" s="128" t="s">
        <v>269</v>
      </c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>
        <v>-0.88073957843580997</v>
      </c>
      <c r="N58" s="155">
        <v>0</v>
      </c>
    </row>
    <row r="59" spans="1:14" s="39" customFormat="1" x14ac:dyDescent="0.35">
      <c r="A59" s="128" t="s">
        <v>270</v>
      </c>
      <c r="B59" s="128" t="s">
        <v>31</v>
      </c>
      <c r="C59" s="102"/>
      <c r="D59" s="102"/>
      <c r="E59" s="102"/>
      <c r="F59" s="102"/>
      <c r="G59" s="102"/>
      <c r="H59" s="102"/>
      <c r="I59" s="102"/>
      <c r="J59" s="102"/>
      <c r="K59" s="102"/>
      <c r="L59" s="51"/>
      <c r="M59" s="51">
        <v>-2103704.144210767</v>
      </c>
      <c r="N59" s="52">
        <v>0</v>
      </c>
    </row>
    <row r="60" spans="1:14" x14ac:dyDescent="0.35">
      <c r="A60" s="15" t="s">
        <v>28</v>
      </c>
      <c r="B60" s="15" t="s">
        <v>29</v>
      </c>
      <c r="C60" s="101"/>
      <c r="D60" s="101"/>
      <c r="E60" s="101"/>
      <c r="F60" s="101"/>
      <c r="G60" s="101"/>
      <c r="H60" s="101"/>
      <c r="I60" s="101"/>
      <c r="J60" s="101"/>
      <c r="K60" s="101"/>
      <c r="L60" s="16"/>
      <c r="M60" s="16">
        <v>-13.916643957666709</v>
      </c>
      <c r="N60" s="153">
        <v>0</v>
      </c>
    </row>
    <row r="61" spans="1:14" x14ac:dyDescent="0.35">
      <c r="A61" s="128" t="s">
        <v>286</v>
      </c>
      <c r="B61" s="128" t="s">
        <v>287</v>
      </c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>
        <v>21.511901166567799</v>
      </c>
      <c r="N61" s="155">
        <v>0</v>
      </c>
    </row>
    <row r="62" spans="1:14" x14ac:dyDescent="0.35">
      <c r="A62" s="15" t="s">
        <v>288</v>
      </c>
      <c r="B62" s="15" t="s">
        <v>289</v>
      </c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>
        <v>-11.7330124160829</v>
      </c>
      <c r="N62" s="155">
        <v>-106.08820672713099</v>
      </c>
    </row>
    <row r="63" spans="1:14" ht="40.5" x14ac:dyDescent="0.35">
      <c r="A63" s="111" t="s">
        <v>320</v>
      </c>
      <c r="B63" s="111" t="s">
        <v>321</v>
      </c>
      <c r="C63" s="133"/>
      <c r="D63" s="133"/>
      <c r="E63" s="133"/>
      <c r="F63" s="133"/>
      <c r="G63" s="133"/>
      <c r="H63" s="133"/>
      <c r="I63" s="133"/>
      <c r="J63" s="133"/>
      <c r="K63" s="143"/>
      <c r="L63" s="143"/>
      <c r="M63" s="133">
        <v>-11.180429110580201</v>
      </c>
      <c r="N63" s="134">
        <v>-105.32698954356302</v>
      </c>
    </row>
    <row r="64" spans="1:14" ht="16.5" customHeight="1" x14ac:dyDescent="0.35">
      <c r="A64" s="15" t="s">
        <v>294</v>
      </c>
      <c r="B64" s="15" t="s">
        <v>295</v>
      </c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>
        <v>0</v>
      </c>
      <c r="N64" s="156">
        <v>0</v>
      </c>
    </row>
    <row r="65" spans="1:14" x14ac:dyDescent="0.35">
      <c r="A65" s="15"/>
      <c r="B65" s="15"/>
      <c r="N65" s="247"/>
    </row>
    <row r="66" spans="1:14" s="5" customFormat="1" x14ac:dyDescent="0.35">
      <c r="A66" s="18" t="s">
        <v>327</v>
      </c>
      <c r="B66" s="18" t="s">
        <v>327</v>
      </c>
      <c r="C66" s="15"/>
      <c r="D66" s="15"/>
      <c r="E66" s="15"/>
      <c r="N66" s="258"/>
    </row>
    <row r="67" spans="1:14" s="6" customFormat="1" x14ac:dyDescent="0.35">
      <c r="A67" s="15" t="s">
        <v>6</v>
      </c>
      <c r="B67" s="15" t="s">
        <v>7</v>
      </c>
      <c r="C67" s="51">
        <v>34167501960.358902</v>
      </c>
      <c r="D67" s="51">
        <v>33418923491.579197</v>
      </c>
      <c r="E67" s="51">
        <v>36994560238.802696</v>
      </c>
      <c r="F67" s="51">
        <v>41093600247.988701</v>
      </c>
      <c r="G67" s="51">
        <v>41162564268.798401</v>
      </c>
      <c r="H67" s="51">
        <v>32676669160.499699</v>
      </c>
      <c r="I67" s="51">
        <v>37680490978.874199</v>
      </c>
      <c r="J67" s="51">
        <v>46427536367.943001</v>
      </c>
      <c r="K67" s="51">
        <v>49247177873.081398</v>
      </c>
      <c r="L67" s="51">
        <v>49186530458.05555</v>
      </c>
      <c r="M67" s="51">
        <v>48557410692.310623</v>
      </c>
      <c r="N67" s="52"/>
    </row>
    <row r="68" spans="1:14" s="6" customFormat="1" x14ac:dyDescent="0.35">
      <c r="A68" s="15" t="s">
        <v>8</v>
      </c>
      <c r="B68" s="15" t="s">
        <v>9</v>
      </c>
      <c r="C68" s="51">
        <v>34154798488.745102</v>
      </c>
      <c r="D68" s="51">
        <v>33191078546.320503</v>
      </c>
      <c r="E68" s="51">
        <v>36113763842.870804</v>
      </c>
      <c r="F68" s="51">
        <v>40756517610.257202</v>
      </c>
      <c r="G68" s="51">
        <v>41122752796.705101</v>
      </c>
      <c r="H68" s="51">
        <v>32476705527.7691</v>
      </c>
      <c r="I68" s="51">
        <v>36681094860.7173</v>
      </c>
      <c r="J68" s="51">
        <v>45901466460.328407</v>
      </c>
      <c r="K68" s="51">
        <v>49340285531.020203</v>
      </c>
      <c r="L68" s="51">
        <v>48566847594.974403</v>
      </c>
      <c r="M68" s="51">
        <v>47273451123.834335</v>
      </c>
      <c r="N68" s="52"/>
    </row>
    <row r="69" spans="1:14" s="39" customFormat="1" x14ac:dyDescent="0.35">
      <c r="A69" s="128" t="s">
        <v>266</v>
      </c>
      <c r="B69" s="128" t="s">
        <v>267</v>
      </c>
      <c r="C69" s="102"/>
      <c r="D69" s="102"/>
      <c r="E69" s="102"/>
      <c r="F69" s="102">
        <v>10426709322.217001</v>
      </c>
      <c r="G69" s="102">
        <v>9488668255.4879017</v>
      </c>
      <c r="H69" s="102">
        <v>6281213936.6569996</v>
      </c>
      <c r="I69" s="102">
        <v>8473316121.5293999</v>
      </c>
      <c r="J69" s="102">
        <v>10023199839.3011</v>
      </c>
      <c r="K69" s="102">
        <v>10597196964.987598</v>
      </c>
      <c r="L69" s="51">
        <v>9718259156.0301743</v>
      </c>
      <c r="M69" s="51">
        <v>9384892022.8655338</v>
      </c>
      <c r="N69" s="52"/>
    </row>
    <row r="70" spans="1:14" s="39" customFormat="1" x14ac:dyDescent="0.35">
      <c r="A70" s="128" t="s">
        <v>319</v>
      </c>
      <c r="B70" s="128" t="s">
        <v>269</v>
      </c>
      <c r="C70" s="143"/>
      <c r="D70" s="143"/>
      <c r="E70" s="143"/>
      <c r="F70" s="143">
        <v>25.582924973925909</v>
      </c>
      <c r="G70" s="143">
        <v>23.074010396133225</v>
      </c>
      <c r="H70" s="143">
        <v>19.34067459917161</v>
      </c>
      <c r="I70" s="143">
        <v>23.09995422356841</v>
      </c>
      <c r="J70" s="143">
        <v>21.836339037150207</v>
      </c>
      <c r="K70" s="143">
        <v>21.477777947444501</v>
      </c>
      <c r="L70" s="143">
        <v>20.010067849319903</v>
      </c>
      <c r="M70" s="143">
        <v>19.852352218333898</v>
      </c>
      <c r="N70" s="155"/>
    </row>
    <row r="71" spans="1:14" s="39" customFormat="1" x14ac:dyDescent="0.35">
      <c r="A71" s="128" t="s">
        <v>270</v>
      </c>
      <c r="B71" s="128" t="s">
        <v>31</v>
      </c>
      <c r="C71" s="102"/>
      <c r="D71" s="102"/>
      <c r="E71" s="102"/>
      <c r="F71" s="102"/>
      <c r="G71" s="102"/>
      <c r="H71" s="102"/>
      <c r="I71" s="102"/>
      <c r="J71" s="102"/>
      <c r="K71" s="102"/>
      <c r="L71" s="51">
        <v>8545981136.114686</v>
      </c>
      <c r="M71" s="51">
        <v>1220343994.1700881</v>
      </c>
      <c r="N71" s="52"/>
    </row>
    <row r="72" spans="1:14" x14ac:dyDescent="0.35">
      <c r="A72" s="15" t="s">
        <v>28</v>
      </c>
      <c r="B72" s="15" t="s">
        <v>29</v>
      </c>
      <c r="C72" s="101">
        <v>-1310</v>
      </c>
      <c r="D72" s="101">
        <v>0</v>
      </c>
      <c r="E72" s="101">
        <v>0</v>
      </c>
      <c r="F72" s="101">
        <v>-439.13964844680004</v>
      </c>
      <c r="G72" s="101">
        <v>-929.80394614430008</v>
      </c>
      <c r="H72" s="101">
        <v>-1493.9481752734</v>
      </c>
      <c r="I72" s="101">
        <v>-35.671778486299999</v>
      </c>
      <c r="J72" s="101">
        <v>-935.47413938629995</v>
      </c>
      <c r="K72" s="101">
        <v>-551.86518057101966</v>
      </c>
      <c r="L72" s="16">
        <v>-2104.2121506886997</v>
      </c>
      <c r="M72" s="16">
        <v>-799.14364328877537</v>
      </c>
      <c r="N72" s="153"/>
    </row>
    <row r="73" spans="1:14" x14ac:dyDescent="0.35">
      <c r="A73" s="128" t="s">
        <v>286</v>
      </c>
      <c r="B73" s="128" t="s">
        <v>287</v>
      </c>
      <c r="C73" s="143">
        <v>26.550359522755901</v>
      </c>
      <c r="D73" s="143">
        <v>24.829131878337801</v>
      </c>
      <c r="E73" s="143">
        <v>22.390929266208801</v>
      </c>
      <c r="F73" s="143">
        <v>21.7616787000084</v>
      </c>
      <c r="G73" s="143">
        <v>23.099794896207602</v>
      </c>
      <c r="H73" s="143">
        <v>26.1047161869704</v>
      </c>
      <c r="I73" s="143">
        <v>22.202490029192003</v>
      </c>
      <c r="J73" s="143">
        <v>23.649909375763698</v>
      </c>
      <c r="K73" s="143">
        <v>25.772018476651798</v>
      </c>
      <c r="L73" s="143">
        <v>26.954393945374498</v>
      </c>
      <c r="M73" s="143">
        <v>27.068549753368199</v>
      </c>
      <c r="N73" s="155"/>
    </row>
    <row r="74" spans="1:14" x14ac:dyDescent="0.35">
      <c r="A74" s="15" t="s">
        <v>288</v>
      </c>
      <c r="B74" s="15" t="s">
        <v>289</v>
      </c>
      <c r="C74" s="143">
        <v>22.003744581591299</v>
      </c>
      <c r="D74" s="143">
        <v>28.9724906665232</v>
      </c>
      <c r="E74" s="143">
        <v>34.957612529835203</v>
      </c>
      <c r="F74" s="143">
        <v>36.817485430842098</v>
      </c>
      <c r="G74" s="143">
        <v>25.9356399007223</v>
      </c>
      <c r="H74" s="143">
        <v>14.610786222953601</v>
      </c>
      <c r="I74" s="143">
        <v>21.558186426227298</v>
      </c>
      <c r="J74" s="143">
        <v>13.8351505379446</v>
      </c>
      <c r="K74" s="143">
        <v>13.6690930035336</v>
      </c>
      <c r="L74" s="143">
        <v>9.6372542187572705</v>
      </c>
      <c r="M74" s="143">
        <v>11.503893846522701</v>
      </c>
      <c r="N74" s="155"/>
    </row>
    <row r="75" spans="1:14" ht="40.5" x14ac:dyDescent="0.35">
      <c r="A75" s="111" t="s">
        <v>320</v>
      </c>
      <c r="B75" s="111" t="s">
        <v>321</v>
      </c>
      <c r="C75" s="133"/>
      <c r="D75" s="133"/>
      <c r="E75" s="133"/>
      <c r="F75" s="133"/>
      <c r="G75" s="133"/>
      <c r="H75" s="133"/>
      <c r="I75" s="133"/>
      <c r="J75" s="133"/>
      <c r="K75" s="133">
        <v>15.6</v>
      </c>
      <c r="L75" s="133">
        <v>11.614912719830601</v>
      </c>
      <c r="M75" s="133">
        <v>13.3</v>
      </c>
      <c r="N75" s="134"/>
    </row>
    <row r="76" spans="1:14" ht="16.5" customHeight="1" x14ac:dyDescent="0.35">
      <c r="A76" s="15" t="s">
        <v>294</v>
      </c>
      <c r="B76" s="15" t="s">
        <v>295</v>
      </c>
      <c r="C76" s="101">
        <v>18853.000607133399</v>
      </c>
      <c r="D76" s="101">
        <v>18186.9103</v>
      </c>
      <c r="E76" s="101">
        <v>18357.441790000001</v>
      </c>
      <c r="F76" s="101">
        <v>19470.279200000001</v>
      </c>
      <c r="G76" s="101">
        <v>18453.2817846</v>
      </c>
      <c r="H76" s="101">
        <v>17300.8444929</v>
      </c>
      <c r="I76" s="101">
        <v>20434.884001499999</v>
      </c>
      <c r="J76" s="101">
        <v>20802.1075661</v>
      </c>
      <c r="K76" s="101">
        <v>20326.065523598001</v>
      </c>
      <c r="L76" s="101">
        <v>20801.291980335001</v>
      </c>
      <c r="M76" s="101">
        <v>19974.451276092001</v>
      </c>
      <c r="N76" s="156"/>
    </row>
    <row r="77" spans="1:14" x14ac:dyDescent="0.35">
      <c r="A77" s="15"/>
      <c r="B77" s="15"/>
      <c r="N77" s="247"/>
    </row>
    <row r="78" spans="1:14" s="18" customFormat="1" x14ac:dyDescent="0.35">
      <c r="A78" s="18" t="s">
        <v>328</v>
      </c>
      <c r="B78" s="18" t="s">
        <v>328</v>
      </c>
      <c r="C78" s="15"/>
      <c r="D78" s="15"/>
      <c r="E78" s="15"/>
      <c r="N78" s="246"/>
    </row>
    <row r="79" spans="1:14" x14ac:dyDescent="0.35">
      <c r="A79" s="15" t="s">
        <v>6</v>
      </c>
      <c r="B79" s="15" t="s">
        <v>7</v>
      </c>
      <c r="C79" s="16">
        <v>17</v>
      </c>
      <c r="D79" s="16">
        <v>21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-0.3702703368777</v>
      </c>
      <c r="L79" s="16">
        <v>0.39899869283040995</v>
      </c>
      <c r="M79" s="16">
        <v>0</v>
      </c>
      <c r="N79" s="153">
        <v>0</v>
      </c>
    </row>
    <row r="80" spans="1:14" s="18" customFormat="1" x14ac:dyDescent="0.35">
      <c r="A80" s="15" t="s">
        <v>8</v>
      </c>
      <c r="B80" s="15" t="s">
        <v>9</v>
      </c>
      <c r="C80" s="16">
        <v>20</v>
      </c>
      <c r="D80" s="16">
        <v>22</v>
      </c>
      <c r="E80" s="16">
        <v>0</v>
      </c>
      <c r="F80" s="16">
        <v>1</v>
      </c>
      <c r="G80" s="16">
        <v>0</v>
      </c>
      <c r="H80" s="16">
        <v>0</v>
      </c>
      <c r="I80" s="16">
        <v>0</v>
      </c>
      <c r="J80" s="16">
        <v>0</v>
      </c>
      <c r="K80" s="16">
        <v>3.8238850000000004E-7</v>
      </c>
      <c r="L80" s="16">
        <v>1.7338775566659997E-2</v>
      </c>
      <c r="M80" s="16">
        <v>0</v>
      </c>
      <c r="N80" s="153">
        <v>0</v>
      </c>
    </row>
    <row r="81" spans="1:14" x14ac:dyDescent="0.35">
      <c r="A81" s="15" t="s">
        <v>329</v>
      </c>
      <c r="B81" s="15" t="s">
        <v>329</v>
      </c>
      <c r="C81" s="51">
        <v>-1147000000</v>
      </c>
      <c r="D81" s="51">
        <v>-818000000</v>
      </c>
      <c r="E81" s="51">
        <v>-774000000</v>
      </c>
      <c r="F81" s="51">
        <v>-684000000</v>
      </c>
      <c r="G81" s="51">
        <v>-776268164.97369897</v>
      </c>
      <c r="H81" s="51">
        <v>-693552812.82410002</v>
      </c>
      <c r="I81" s="51">
        <v>-257465458.04179999</v>
      </c>
      <c r="J81" s="51">
        <v>-651482757.55700004</v>
      </c>
      <c r="K81" s="51">
        <v>-814459743.95828199</v>
      </c>
      <c r="L81" s="51">
        <v>-714621333.96878445</v>
      </c>
      <c r="M81" s="51">
        <v>8458542.216816362</v>
      </c>
      <c r="N81" s="52">
        <v>-594100173.59128296</v>
      </c>
    </row>
    <row r="82" spans="1:14" x14ac:dyDescent="0.35">
      <c r="A82" s="15" t="s">
        <v>28</v>
      </c>
      <c r="B82" s="15" t="s">
        <v>29</v>
      </c>
      <c r="C82" s="51">
        <v>-88400000</v>
      </c>
      <c r="D82" s="51">
        <v>0</v>
      </c>
      <c r="E82" s="51">
        <v>0</v>
      </c>
      <c r="F82" s="51">
        <v>0</v>
      </c>
      <c r="G82" s="51">
        <v>-127368025.99600001</v>
      </c>
      <c r="H82" s="51">
        <v>-232821123.20039999</v>
      </c>
      <c r="I82" s="51">
        <v>418512333.24589998</v>
      </c>
      <c r="J82" s="51">
        <v>59854013.879999995</v>
      </c>
      <c r="K82" s="51">
        <v>-80970279.595982105</v>
      </c>
      <c r="L82" s="51">
        <v>-67337007.157919049</v>
      </c>
      <c r="M82" s="51">
        <v>0</v>
      </c>
      <c r="N82" s="52">
        <v>0</v>
      </c>
    </row>
    <row r="83" spans="1:14" x14ac:dyDescent="0.35">
      <c r="A83" s="128" t="s">
        <v>266</v>
      </c>
      <c r="B83" s="128" t="s">
        <v>267</v>
      </c>
      <c r="C83" s="51">
        <v>-1059599999.9999999</v>
      </c>
      <c r="D83" s="51">
        <v>-818000000</v>
      </c>
      <c r="E83" s="51">
        <v>-774000000</v>
      </c>
      <c r="F83" s="51">
        <v>-684000000</v>
      </c>
      <c r="G83" s="51">
        <v>-648900138.97769904</v>
      </c>
      <c r="H83" s="51">
        <v>-460731689.62369996</v>
      </c>
      <c r="I83" s="51">
        <v>-675977791.28770006</v>
      </c>
      <c r="J83" s="51">
        <v>-711337007.43700004</v>
      </c>
      <c r="K83" s="51">
        <v>-733489464.36230004</v>
      </c>
      <c r="L83" s="51">
        <v>-647284326.8108654</v>
      </c>
      <c r="M83" s="51">
        <v>8458542.216816362</v>
      </c>
      <c r="N83" s="52">
        <v>-594100173.59128296</v>
      </c>
    </row>
    <row r="84" spans="1:14" x14ac:dyDescent="0.35">
      <c r="A84" s="15" t="s">
        <v>330</v>
      </c>
      <c r="B84" s="128" t="s">
        <v>31</v>
      </c>
      <c r="C84" s="51"/>
      <c r="D84" s="51"/>
      <c r="E84" s="51"/>
      <c r="F84" s="51"/>
      <c r="G84" s="51"/>
      <c r="H84" s="51"/>
      <c r="I84" s="51"/>
      <c r="J84" s="51"/>
      <c r="K84" s="51"/>
      <c r="L84" s="51">
        <v>-647284326.8108654</v>
      </c>
      <c r="M84" s="51">
        <v>8458542.216816362</v>
      </c>
      <c r="N84" s="52">
        <v>-594100173.59128296</v>
      </c>
    </row>
    <row r="85" spans="1:14" x14ac:dyDescent="0.35">
      <c r="A85" s="15" t="s">
        <v>294</v>
      </c>
      <c r="B85" s="15" t="s">
        <v>295</v>
      </c>
      <c r="C85" s="16">
        <v>2747.5974000000001</v>
      </c>
      <c r="D85" s="16">
        <v>2375.7773999999999</v>
      </c>
      <c r="E85" s="16">
        <v>1615.76</v>
      </c>
      <c r="F85" s="16">
        <v>810.23546069999975</v>
      </c>
      <c r="G85" s="16">
        <v>745.25</v>
      </c>
      <c r="H85" s="16">
        <v>560.03</v>
      </c>
      <c r="I85" s="16">
        <v>568.08000000000004</v>
      </c>
      <c r="J85" s="16">
        <v>562.23</v>
      </c>
      <c r="K85" s="16">
        <v>584.95000000000005</v>
      </c>
      <c r="L85" s="16">
        <v>629.12698599999999</v>
      </c>
      <c r="M85" s="16">
        <v>3</v>
      </c>
      <c r="N85" s="153">
        <v>519.30790000000002</v>
      </c>
    </row>
    <row r="86" spans="1:14" x14ac:dyDescent="0.35">
      <c r="C86" s="16"/>
      <c r="D86" s="16"/>
      <c r="E86" s="16"/>
      <c r="F86" s="16"/>
      <c r="G86" s="101"/>
      <c r="H86" s="101"/>
      <c r="I86" s="101"/>
      <c r="J86" s="101"/>
      <c r="K86" s="101"/>
      <c r="L86" s="101"/>
      <c r="M86" s="101"/>
      <c r="N86" s="101"/>
    </row>
    <row r="87" spans="1:14" x14ac:dyDescent="0.35">
      <c r="A87" s="18" t="s">
        <v>60</v>
      </c>
      <c r="B87" s="18" t="s">
        <v>245</v>
      </c>
    </row>
    <row r="88" spans="1:14" x14ac:dyDescent="0.35">
      <c r="A88" s="18" t="s">
        <v>331</v>
      </c>
      <c r="B88" s="18" t="s">
        <v>331</v>
      </c>
    </row>
    <row r="89" spans="1:14" x14ac:dyDescent="0.35">
      <c r="A89" s="15" t="s">
        <v>6</v>
      </c>
      <c r="B89" s="15" t="s">
        <v>7</v>
      </c>
      <c r="C89" s="16">
        <v>12317.282619233099</v>
      </c>
      <c r="D89" s="16">
        <v>11704.633780837999</v>
      </c>
      <c r="E89" s="16">
        <v>14380.6643394646</v>
      </c>
      <c r="F89" s="16">
        <v>15898.4898292738</v>
      </c>
      <c r="G89" s="16">
        <v>16475.13183056</v>
      </c>
      <c r="H89" s="16">
        <v>11910.3158005319</v>
      </c>
      <c r="I89" s="16">
        <v>15233.9084272457</v>
      </c>
      <c r="J89" s="16"/>
      <c r="K89" s="16"/>
      <c r="L89" s="16"/>
      <c r="M89" s="16"/>
      <c r="N89" s="16"/>
    </row>
    <row r="90" spans="1:14" x14ac:dyDescent="0.35">
      <c r="A90" s="15" t="s">
        <v>315</v>
      </c>
      <c r="B90" s="15" t="s">
        <v>316</v>
      </c>
      <c r="C90" s="154">
        <v>-15.379128359999999</v>
      </c>
      <c r="D90" s="154">
        <v>-4.8128578399999995</v>
      </c>
      <c r="E90" s="154">
        <v>22.03</v>
      </c>
      <c r="F90" s="154">
        <v>12.817000030000001</v>
      </c>
      <c r="G90" s="154">
        <v>2.2610472400000003</v>
      </c>
      <c r="H90" s="154">
        <v>-27.265897379999998</v>
      </c>
      <c r="I90" s="154">
        <v>25.330731680000003</v>
      </c>
      <c r="J90" s="154"/>
      <c r="K90" s="154"/>
      <c r="L90" s="154"/>
      <c r="M90" s="154"/>
      <c r="N90" s="154"/>
    </row>
    <row r="91" spans="1:14" x14ac:dyDescent="0.35">
      <c r="A91" s="15" t="s">
        <v>8</v>
      </c>
      <c r="B91" s="15" t="s">
        <v>9</v>
      </c>
      <c r="C91" s="16">
        <v>13563.8558305717</v>
      </c>
      <c r="D91" s="16">
        <v>12591.975438913099</v>
      </c>
      <c r="E91" s="16">
        <v>13281.1951562221</v>
      </c>
      <c r="F91" s="16">
        <v>14697.439434993901</v>
      </c>
      <c r="G91" s="16">
        <v>15279.4483585651</v>
      </c>
      <c r="H91" s="16">
        <v>13598.481092529999</v>
      </c>
      <c r="I91" s="16">
        <v>13404.7211715623</v>
      </c>
      <c r="J91" s="16"/>
      <c r="K91" s="16"/>
      <c r="L91" s="16"/>
      <c r="M91" s="16"/>
      <c r="N91" s="16"/>
    </row>
    <row r="92" spans="1:14" x14ac:dyDescent="0.35">
      <c r="A92" s="15" t="s">
        <v>317</v>
      </c>
      <c r="B92" s="15" t="s">
        <v>318</v>
      </c>
      <c r="C92" s="50">
        <v>-8.3731393500000006</v>
      </c>
      <c r="D92" s="50">
        <v>-7.3277677900000002</v>
      </c>
      <c r="E92" s="50">
        <v>4.9000000000000004</v>
      </c>
      <c r="F92" s="50">
        <v>12.424772470000001</v>
      </c>
      <c r="G92" s="50">
        <v>2.8069263200000001</v>
      </c>
      <c r="H92" s="50">
        <v>-9.8583032199999998</v>
      </c>
      <c r="I92" s="50">
        <v>-4.4105449600000002</v>
      </c>
      <c r="J92" s="50"/>
      <c r="K92" s="50"/>
      <c r="L92" s="50"/>
      <c r="M92" s="50"/>
      <c r="N92" s="50"/>
    </row>
    <row r="93" spans="1:14" s="39" customFormat="1" x14ac:dyDescent="0.35">
      <c r="A93" s="128" t="s">
        <v>266</v>
      </c>
      <c r="B93" s="128" t="s">
        <v>267</v>
      </c>
      <c r="C93" s="101"/>
      <c r="D93" s="101"/>
      <c r="E93" s="101"/>
      <c r="F93" s="101">
        <v>1331.32310682601</v>
      </c>
      <c r="G93" s="101">
        <v>1787.1673445267099</v>
      </c>
      <c r="H93" s="101">
        <v>1032.2427212926</v>
      </c>
      <c r="I93" s="101">
        <v>1557.9604002511001</v>
      </c>
      <c r="J93" s="101"/>
      <c r="K93" s="101"/>
      <c r="L93" s="101"/>
      <c r="M93" s="101"/>
      <c r="N93" s="101"/>
    </row>
    <row r="94" spans="1:14" s="39" customFormat="1" x14ac:dyDescent="0.35">
      <c r="A94" s="128" t="s">
        <v>319</v>
      </c>
      <c r="B94" s="128" t="s">
        <v>269</v>
      </c>
      <c r="C94" s="143"/>
      <c r="D94" s="143"/>
      <c r="E94" s="143"/>
      <c r="F94" s="143">
        <v>9.0581976045173782</v>
      </c>
      <c r="G94" s="143">
        <v>11.696543635522609</v>
      </c>
      <c r="H94" s="143">
        <v>7.5908677908125917</v>
      </c>
      <c r="I94" s="143">
        <v>11.622475248170508</v>
      </c>
      <c r="J94" s="143"/>
      <c r="K94" s="143"/>
      <c r="L94" s="143"/>
      <c r="M94" s="143"/>
      <c r="N94" s="143"/>
    </row>
    <row r="95" spans="1:14" x14ac:dyDescent="0.35">
      <c r="A95" s="15" t="s">
        <v>330</v>
      </c>
      <c r="B95" s="15" t="s">
        <v>332</v>
      </c>
      <c r="C95" s="101">
        <v>-57.039688544004605</v>
      </c>
      <c r="D95" s="101">
        <v>1049.8917858913001</v>
      </c>
      <c r="E95" s="101">
        <v>224.229392226995</v>
      </c>
      <c r="F95" s="101">
        <v>1307.023106826</v>
      </c>
      <c r="G95" s="101">
        <v>1443.68653773099</v>
      </c>
      <c r="H95" s="101">
        <v>492.34957925469803</v>
      </c>
      <c r="I95" s="101">
        <v>1378.90294181631</v>
      </c>
      <c r="J95" s="101"/>
      <c r="K95" s="101"/>
      <c r="L95" s="101"/>
      <c r="M95" s="101"/>
      <c r="N95" s="101"/>
    </row>
    <row r="96" spans="1:14" x14ac:dyDescent="0.35">
      <c r="A96" s="15" t="s">
        <v>333</v>
      </c>
      <c r="B96" s="15" t="s">
        <v>334</v>
      </c>
      <c r="C96" s="143">
        <v>-0.42052709241749897</v>
      </c>
      <c r="D96" s="143">
        <v>8.3377845754591196</v>
      </c>
      <c r="E96" s="143">
        <v>1.6883223956086899</v>
      </c>
      <c r="F96" s="143">
        <v>8.8928626826931598</v>
      </c>
      <c r="G96" s="143">
        <v>9.4485514388463798</v>
      </c>
      <c r="H96" s="143">
        <v>3.6206218614015504</v>
      </c>
      <c r="I96" s="143">
        <v>10.2866961883669</v>
      </c>
      <c r="J96" s="143"/>
      <c r="K96" s="143"/>
      <c r="L96" s="143"/>
      <c r="M96" s="143"/>
      <c r="N96" s="143"/>
    </row>
    <row r="97" spans="1:14" x14ac:dyDescent="0.35">
      <c r="A97" s="15" t="s">
        <v>28</v>
      </c>
      <c r="B97" s="15" t="s">
        <v>29</v>
      </c>
      <c r="C97" s="101">
        <v>-810</v>
      </c>
      <c r="D97" s="101">
        <v>0</v>
      </c>
      <c r="E97" s="101">
        <v>-450</v>
      </c>
      <c r="F97" s="101">
        <v>-24.3</v>
      </c>
      <c r="G97" s="101">
        <v>-343.46665334169995</v>
      </c>
      <c r="H97" s="101">
        <v>-539.89314203790002</v>
      </c>
      <c r="I97" s="101">
        <v>-173.49934547160001</v>
      </c>
      <c r="J97" s="101"/>
      <c r="K97" s="101"/>
      <c r="L97" s="101"/>
      <c r="M97" s="101"/>
      <c r="N97" s="101"/>
    </row>
    <row r="98" spans="1:14" x14ac:dyDescent="0.35">
      <c r="A98" s="15" t="s">
        <v>270</v>
      </c>
      <c r="B98" s="15" t="s">
        <v>31</v>
      </c>
      <c r="C98" s="101">
        <v>752.960311455995</v>
      </c>
      <c r="D98" s="101">
        <v>1049.8917858913001</v>
      </c>
      <c r="E98" s="101">
        <v>674.22939222699495</v>
      </c>
      <c r="F98" s="101">
        <v>1331.323106826</v>
      </c>
      <c r="G98" s="101">
        <v>1787.1531910726901</v>
      </c>
      <c r="H98" s="101">
        <v>1032.2427212926</v>
      </c>
      <c r="I98" s="101">
        <v>1542.7436816131101</v>
      </c>
      <c r="J98" s="101"/>
      <c r="K98" s="101"/>
      <c r="L98" s="101"/>
      <c r="M98" s="101"/>
      <c r="N98" s="101"/>
    </row>
    <row r="99" spans="1:14" x14ac:dyDescent="0.35">
      <c r="A99" s="15" t="s">
        <v>335</v>
      </c>
      <c r="B99" s="15" t="s">
        <v>33</v>
      </c>
      <c r="C99" s="143">
        <v>5.55122614735326</v>
      </c>
      <c r="D99" s="143">
        <v>8.3377845754591196</v>
      </c>
      <c r="E99" s="143">
        <v>5.07657168120992</v>
      </c>
      <c r="F99" s="143">
        <v>9.0581976045173089</v>
      </c>
      <c r="G99" s="143">
        <v>11.696451004861599</v>
      </c>
      <c r="H99" s="143">
        <v>7.5908677908125695</v>
      </c>
      <c r="I99" s="143">
        <v>11.5089576416255</v>
      </c>
      <c r="J99" s="143"/>
      <c r="K99" s="143"/>
      <c r="L99" s="143"/>
      <c r="M99" s="143"/>
      <c r="N99" s="143"/>
    </row>
    <row r="100" spans="1:14" x14ac:dyDescent="0.35">
      <c r="A100" s="15" t="s">
        <v>336</v>
      </c>
      <c r="B100" s="15" t="s">
        <v>337</v>
      </c>
      <c r="C100" s="143">
        <v>27.4852423683826</v>
      </c>
      <c r="D100" s="143">
        <v>29.255038581654603</v>
      </c>
      <c r="E100" s="143">
        <v>29.513229026735299</v>
      </c>
      <c r="F100" s="143">
        <v>28.809524225161599</v>
      </c>
      <c r="G100" s="143">
        <v>28.872313112114199</v>
      </c>
      <c r="H100" s="143">
        <v>30.7311039872788</v>
      </c>
      <c r="I100" s="143">
        <v>30.4554387927321</v>
      </c>
      <c r="J100" s="143"/>
      <c r="K100" s="143"/>
      <c r="L100" s="143"/>
      <c r="M100" s="143"/>
      <c r="N100" s="143"/>
    </row>
    <row r="101" spans="1:14" x14ac:dyDescent="0.35">
      <c r="A101" s="15" t="s">
        <v>297</v>
      </c>
      <c r="B101" s="15" t="s">
        <v>298</v>
      </c>
      <c r="C101" s="143">
        <v>-0.44751718119304607</v>
      </c>
      <c r="D101" s="143">
        <v>8.3103500538545703</v>
      </c>
      <c r="E101" s="143">
        <v>1.7494084665048302</v>
      </c>
      <c r="F101" s="143">
        <v>10.149942242343799</v>
      </c>
      <c r="G101" s="143">
        <v>11.029850027859901</v>
      </c>
      <c r="H101" s="143">
        <v>3.8830688627894001</v>
      </c>
      <c r="I101" s="143">
        <v>11.3408293928569</v>
      </c>
      <c r="J101" s="143"/>
      <c r="K101" s="143"/>
      <c r="L101" s="143"/>
      <c r="M101" s="143"/>
      <c r="N101" s="143"/>
    </row>
    <row r="102" spans="1:14" x14ac:dyDescent="0.35">
      <c r="A102" s="15" t="s">
        <v>294</v>
      </c>
      <c r="B102" s="15" t="s">
        <v>295</v>
      </c>
      <c r="C102" s="101">
        <v>6393.6651959999999</v>
      </c>
      <c r="D102" s="101">
        <v>6345.7049999999999</v>
      </c>
      <c r="E102" s="101">
        <v>6312.5939010000002</v>
      </c>
      <c r="F102" s="101">
        <v>5916.1908999999996</v>
      </c>
      <c r="G102" s="101">
        <v>5726.3993</v>
      </c>
      <c r="H102" s="101">
        <v>5083.5092000000004</v>
      </c>
      <c r="I102" s="101">
        <v>5464.7293</v>
      </c>
      <c r="J102" s="101"/>
      <c r="K102" s="101"/>
      <c r="L102" s="101"/>
      <c r="M102" s="101"/>
      <c r="N102" s="101"/>
    </row>
    <row r="103" spans="1:14" x14ac:dyDescent="0.35">
      <c r="A103" s="15"/>
      <c r="B103" s="15"/>
    </row>
    <row r="104" spans="1:14" x14ac:dyDescent="0.35">
      <c r="A104" s="18" t="s">
        <v>338</v>
      </c>
      <c r="B104" s="18" t="s">
        <v>339</v>
      </c>
    </row>
    <row r="105" spans="1:14" x14ac:dyDescent="0.35">
      <c r="A105" s="18" t="s">
        <v>340</v>
      </c>
      <c r="B105" s="18" t="s">
        <v>340</v>
      </c>
    </row>
    <row r="106" spans="1:14" x14ac:dyDescent="0.35">
      <c r="A106" s="15" t="s">
        <v>6</v>
      </c>
      <c r="B106" s="15" t="s">
        <v>7</v>
      </c>
      <c r="C106" s="16">
        <v>6918.7331819507999</v>
      </c>
      <c r="D106" s="16">
        <v>6058.7163412565997</v>
      </c>
      <c r="E106" s="16">
        <v>6533.8024750846998</v>
      </c>
      <c r="F106" s="16">
        <v>3605.3570699159</v>
      </c>
      <c r="G106" s="16">
        <v>2059.0785409780001</v>
      </c>
      <c r="H106" s="16">
        <v>296.54973212240003</v>
      </c>
      <c r="I106" s="16"/>
      <c r="J106" s="16"/>
      <c r="K106" s="16"/>
      <c r="L106" s="16"/>
      <c r="M106" s="16"/>
      <c r="N106" s="16"/>
    </row>
    <row r="107" spans="1:14" x14ac:dyDescent="0.35">
      <c r="A107" s="15" t="s">
        <v>315</v>
      </c>
      <c r="B107" s="15" t="s">
        <v>316</v>
      </c>
      <c r="C107" s="154">
        <v>-26</v>
      </c>
      <c r="D107" s="154">
        <v>-6</v>
      </c>
      <c r="E107" s="154">
        <v>11</v>
      </c>
      <c r="F107" s="154">
        <v>4.2234154099999994</v>
      </c>
      <c r="G107" s="154">
        <v>3.6992781400000001</v>
      </c>
      <c r="H107" s="154">
        <v>-4.46395988</v>
      </c>
      <c r="I107" s="154"/>
      <c r="J107" s="154"/>
      <c r="K107" s="154"/>
      <c r="L107" s="154"/>
      <c r="M107" s="154"/>
      <c r="N107" s="154"/>
    </row>
    <row r="108" spans="1:14" x14ac:dyDescent="0.35">
      <c r="A108" s="15" t="s">
        <v>8</v>
      </c>
      <c r="B108" s="15" t="s">
        <v>9</v>
      </c>
      <c r="C108" s="16">
        <v>7134.6020856601999</v>
      </c>
      <c r="D108" s="16">
        <v>5883.7146565942994</v>
      </c>
      <c r="E108" s="16">
        <v>6374.4793681205992</v>
      </c>
      <c r="F108" s="16">
        <v>3559.9416082620996</v>
      </c>
      <c r="G108" s="16">
        <v>2059.0785409781001</v>
      </c>
      <c r="H108" s="16">
        <v>296.54973212240003</v>
      </c>
      <c r="I108" s="16"/>
      <c r="J108" s="16"/>
      <c r="K108" s="16"/>
      <c r="L108" s="16"/>
      <c r="M108" s="16"/>
      <c r="N108" s="16"/>
    </row>
    <row r="109" spans="1:14" x14ac:dyDescent="0.35">
      <c r="A109" s="15" t="s">
        <v>317</v>
      </c>
      <c r="B109" s="15" t="s">
        <v>318</v>
      </c>
      <c r="C109" s="50">
        <v>-21</v>
      </c>
      <c r="D109" s="50">
        <v>-11</v>
      </c>
      <c r="E109" s="50">
        <v>11</v>
      </c>
      <c r="F109" s="50">
        <v>6.1051240299999998</v>
      </c>
      <c r="G109" s="50">
        <v>3.7720882499999995</v>
      </c>
      <c r="H109" s="50">
        <v>-4.46395988</v>
      </c>
      <c r="I109" s="50"/>
      <c r="J109" s="50"/>
      <c r="K109" s="50"/>
      <c r="L109" s="50"/>
      <c r="M109" s="50"/>
      <c r="N109" s="50"/>
    </row>
    <row r="110" spans="1:14" x14ac:dyDescent="0.35">
      <c r="A110" s="15" t="s">
        <v>266</v>
      </c>
      <c r="B110" s="15" t="s">
        <v>267</v>
      </c>
      <c r="C110" s="101"/>
      <c r="D110" s="101"/>
      <c r="E110" s="101"/>
      <c r="F110" s="101">
        <v>128.4016795421</v>
      </c>
      <c r="G110" s="101">
        <v>1.6064599889000499</v>
      </c>
      <c r="H110" s="101">
        <v>-30.701388832300101</v>
      </c>
      <c r="I110" s="101"/>
      <c r="J110" s="101"/>
      <c r="K110" s="101"/>
      <c r="L110" s="101"/>
      <c r="M110" s="101"/>
      <c r="N110" s="101"/>
    </row>
    <row r="111" spans="1:14" x14ac:dyDescent="0.35">
      <c r="A111" s="15" t="s">
        <v>319</v>
      </c>
      <c r="B111" s="15" t="s">
        <v>269</v>
      </c>
      <c r="C111" s="101"/>
      <c r="D111" s="101"/>
      <c r="E111" s="101"/>
      <c r="F111" s="101">
        <v>3.6068479113280572</v>
      </c>
      <c r="G111" s="101">
        <v>7.8018393030163488E-2</v>
      </c>
      <c r="H111" s="101">
        <v>-10.352863451459195</v>
      </c>
      <c r="I111" s="101"/>
      <c r="J111" s="101"/>
      <c r="K111" s="101"/>
      <c r="L111" s="101"/>
      <c r="M111" s="101"/>
      <c r="N111" s="101"/>
    </row>
    <row r="112" spans="1:14" x14ac:dyDescent="0.35">
      <c r="A112" s="15" t="s">
        <v>330</v>
      </c>
      <c r="B112" s="15" t="s">
        <v>332</v>
      </c>
      <c r="C112" s="101">
        <v>339.25538241725798</v>
      </c>
      <c r="D112" s="101">
        <v>236.49303891192901</v>
      </c>
      <c r="E112" s="101">
        <v>4292.8044214685997</v>
      </c>
      <c r="F112" s="101">
        <v>658.92978528560104</v>
      </c>
      <c r="G112" s="101">
        <v>-4263.1457963952998</v>
      </c>
      <c r="H112" s="101">
        <v>-578.10065243230008</v>
      </c>
      <c r="I112" s="101"/>
      <c r="J112" s="101"/>
      <c r="K112" s="101"/>
      <c r="L112" s="101"/>
      <c r="M112" s="101"/>
      <c r="N112" s="101"/>
    </row>
    <row r="113" spans="1:14" x14ac:dyDescent="0.35">
      <c r="A113" s="15" t="s">
        <v>333</v>
      </c>
      <c r="B113" s="15" t="s">
        <v>334</v>
      </c>
      <c r="C113" s="101">
        <v>4.7550708272732596</v>
      </c>
      <c r="D113" s="101">
        <v>4.0194511922306493</v>
      </c>
      <c r="E113" s="101">
        <v>67.343608372745507</v>
      </c>
      <c r="F113" s="101">
        <v>18.509567228752299</v>
      </c>
      <c r="G113" s="101">
        <v>-207.041436815238</v>
      </c>
      <c r="H113" s="101">
        <v>-194.94222715861</v>
      </c>
      <c r="I113" s="101"/>
      <c r="J113" s="101"/>
      <c r="K113" s="101"/>
      <c r="L113" s="101"/>
      <c r="M113" s="101"/>
      <c r="N113" s="101"/>
    </row>
    <row r="114" spans="1:14" x14ac:dyDescent="0.35">
      <c r="A114" s="15" t="s">
        <v>28</v>
      </c>
      <c r="B114" s="15" t="s">
        <v>29</v>
      </c>
      <c r="C114" s="143">
        <v>-50.466000000000001</v>
      </c>
      <c r="D114" s="143">
        <v>0</v>
      </c>
      <c r="E114" s="143">
        <v>3910.4112442143</v>
      </c>
      <c r="F114" s="143">
        <v>618.0299399999999</v>
      </c>
      <c r="G114" s="143">
        <v>-4122.8690632030002</v>
      </c>
      <c r="H114" s="143">
        <v>-547.39926359999993</v>
      </c>
      <c r="I114" s="143"/>
      <c r="J114" s="143"/>
      <c r="K114" s="143"/>
      <c r="L114" s="143"/>
      <c r="M114" s="143"/>
      <c r="N114" s="143"/>
    </row>
    <row r="115" spans="1:14" x14ac:dyDescent="0.35">
      <c r="A115" s="15" t="s">
        <v>270</v>
      </c>
      <c r="B115" s="15" t="s">
        <v>31</v>
      </c>
      <c r="C115" s="101">
        <v>389.72138241725798</v>
      </c>
      <c r="D115" s="101">
        <v>236.49303891192901</v>
      </c>
      <c r="E115" s="101">
        <v>382.39317725430203</v>
      </c>
      <c r="F115" s="101">
        <v>40.899845285601202</v>
      </c>
      <c r="G115" s="101">
        <v>-140.27673319229999</v>
      </c>
      <c r="H115" s="101">
        <v>-30.701388832299997</v>
      </c>
      <c r="I115" s="143"/>
      <c r="J115" s="143"/>
      <c r="K115" s="143"/>
      <c r="L115" s="143"/>
      <c r="M115" s="143"/>
      <c r="N115" s="143"/>
    </row>
    <row r="116" spans="1:14" x14ac:dyDescent="0.35">
      <c r="A116" s="15" t="s">
        <v>335</v>
      </c>
      <c r="B116" s="15" t="s">
        <v>33</v>
      </c>
      <c r="C116" s="143">
        <v>5.46241230748603</v>
      </c>
      <c r="D116" s="143">
        <v>4.0194511922306493</v>
      </c>
      <c r="E116" s="143">
        <v>5.998814258725</v>
      </c>
      <c r="F116" s="143">
        <v>1.1488909028923</v>
      </c>
      <c r="G116" s="143">
        <v>-6.8125974993487102</v>
      </c>
      <c r="H116" s="143">
        <v>-10.3528634514592</v>
      </c>
      <c r="I116" s="143"/>
      <c r="J116" s="143"/>
      <c r="K116" s="143"/>
      <c r="L116" s="143"/>
      <c r="M116" s="143"/>
      <c r="N116" s="143"/>
    </row>
    <row r="117" spans="1:14" x14ac:dyDescent="0.35">
      <c r="A117" s="15" t="s">
        <v>336</v>
      </c>
      <c r="B117" s="15" t="s">
        <v>337</v>
      </c>
      <c r="C117" s="101">
        <v>33.769212774296697</v>
      </c>
      <c r="D117" s="101">
        <v>32.6845922661266</v>
      </c>
      <c r="E117" s="101">
        <v>28.634580050788998</v>
      </c>
      <c r="F117" s="101">
        <v>37.281569967284298</v>
      </c>
      <c r="G117" s="101">
        <v>42.7579731285172</v>
      </c>
      <c r="H117" s="101">
        <v>79.513651891074801</v>
      </c>
      <c r="I117" s="101"/>
      <c r="J117" s="101"/>
      <c r="K117" s="101"/>
      <c r="L117" s="101"/>
      <c r="M117" s="101"/>
      <c r="N117" s="101"/>
    </row>
    <row r="118" spans="1:14" x14ac:dyDescent="0.35">
      <c r="A118" s="15" t="s">
        <v>297</v>
      </c>
      <c r="B118" s="15" t="s">
        <v>298</v>
      </c>
      <c r="C118" s="160">
        <v>3.6860320414344701</v>
      </c>
      <c r="D118" s="160">
        <v>2.7266962847100498</v>
      </c>
      <c r="E118" s="160">
        <v>51.890479881164396</v>
      </c>
      <c r="F118" s="160">
        <v>10.314088486193599</v>
      </c>
      <c r="G118" s="160">
        <v>-100.149299413156</v>
      </c>
      <c r="H118" s="160">
        <v>-334.47988960326001</v>
      </c>
      <c r="I118" s="160"/>
    </row>
    <row r="119" spans="1:14" x14ac:dyDescent="0.35">
      <c r="A119" s="15" t="s">
        <v>294</v>
      </c>
      <c r="B119" s="15" t="s">
        <v>295</v>
      </c>
      <c r="C119" s="16">
        <v>3235.7265666665999</v>
      </c>
      <c r="D119" s="16">
        <v>2935.88</v>
      </c>
      <c r="E119" s="16">
        <v>2600.8470000000002</v>
      </c>
      <c r="F119" s="16">
        <v>1088.5</v>
      </c>
      <c r="G119" s="16">
        <v>1080.5999999999999</v>
      </c>
      <c r="H119" s="16">
        <v>0</v>
      </c>
      <c r="I119" s="16"/>
    </row>
    <row r="120" spans="1:14" x14ac:dyDescent="0.35">
      <c r="A120" s="15"/>
      <c r="B120" s="15"/>
    </row>
    <row r="121" spans="1:14" x14ac:dyDescent="0.35">
      <c r="A121" s="18" t="s">
        <v>341</v>
      </c>
      <c r="B121" s="18" t="s">
        <v>341</v>
      </c>
    </row>
    <row r="122" spans="1:14" x14ac:dyDescent="0.35">
      <c r="A122" s="15" t="s">
        <v>6</v>
      </c>
      <c r="B122" s="15" t="s">
        <v>7</v>
      </c>
      <c r="C122" s="16">
        <v>30175.8785386819</v>
      </c>
      <c r="D122" s="16">
        <v>30656.9541914242</v>
      </c>
      <c r="E122" s="16">
        <v>37535.353896957597</v>
      </c>
      <c r="F122" s="16">
        <v>41842.376450875199</v>
      </c>
      <c r="G122" s="16">
        <v>44378.649357896</v>
      </c>
      <c r="H122" s="16">
        <v>41403.254475749702</v>
      </c>
      <c r="I122" s="16"/>
    </row>
    <row r="123" spans="1:14" x14ac:dyDescent="0.35">
      <c r="A123" s="15" t="s">
        <v>315</v>
      </c>
      <c r="B123" s="15" t="s">
        <v>316</v>
      </c>
      <c r="C123" s="154">
        <v>1</v>
      </c>
      <c r="D123" s="154">
        <v>2</v>
      </c>
      <c r="E123" s="154">
        <v>19.57</v>
      </c>
      <c r="F123" s="154">
        <v>10.053366649999999</v>
      </c>
      <c r="G123" s="154">
        <v>1.0944578700000001</v>
      </c>
      <c r="H123" s="154">
        <v>-0.62082420999999999</v>
      </c>
      <c r="I123" s="151"/>
      <c r="J123" s="157"/>
      <c r="K123" s="157"/>
      <c r="L123" s="157"/>
      <c r="M123" s="157"/>
      <c r="N123" s="157"/>
    </row>
    <row r="124" spans="1:14" x14ac:dyDescent="0.35">
      <c r="A124" s="15" t="s">
        <v>8</v>
      </c>
      <c r="B124" s="15" t="s">
        <v>9</v>
      </c>
      <c r="C124" s="16">
        <v>30972.077420889898</v>
      </c>
      <c r="D124" s="16">
        <v>29864.445830065102</v>
      </c>
      <c r="E124" s="16">
        <v>35057.828122245002</v>
      </c>
      <c r="F124" s="16">
        <v>41057.962049407099</v>
      </c>
      <c r="G124" s="16">
        <v>44776.972023066301</v>
      </c>
      <c r="H124" s="16">
        <v>40031.964719825199</v>
      </c>
      <c r="I124" s="16"/>
    </row>
    <row r="125" spans="1:14" x14ac:dyDescent="0.35">
      <c r="A125" s="15" t="s">
        <v>317</v>
      </c>
      <c r="B125" s="15" t="s">
        <v>318</v>
      </c>
      <c r="C125" s="154">
        <v>0</v>
      </c>
      <c r="D125" s="154">
        <v>-2</v>
      </c>
      <c r="E125" s="154">
        <v>15.370000000000001</v>
      </c>
      <c r="F125" s="154">
        <v>15.37337694</v>
      </c>
      <c r="G125" s="154">
        <v>3.59557349</v>
      </c>
      <c r="H125" s="154">
        <v>-4.9420056599999995</v>
      </c>
      <c r="I125" s="151"/>
      <c r="J125" s="157"/>
      <c r="K125" s="157"/>
      <c r="L125" s="157"/>
      <c r="M125" s="157"/>
      <c r="N125" s="157"/>
    </row>
    <row r="126" spans="1:14" x14ac:dyDescent="0.35">
      <c r="A126" s="15" t="s">
        <v>330</v>
      </c>
      <c r="B126" s="15" t="s">
        <v>332</v>
      </c>
      <c r="C126" s="101">
        <v>2566.6957118639002</v>
      </c>
      <c r="D126" s="101">
        <v>3514.1004956531101</v>
      </c>
      <c r="E126" s="101">
        <v>5864.1590427694</v>
      </c>
      <c r="F126" s="101">
        <v>7452.0369111372802</v>
      </c>
      <c r="G126" s="101">
        <v>8602.2413250590889</v>
      </c>
      <c r="H126" s="101">
        <v>7389.4950194585999</v>
      </c>
      <c r="I126" s="16"/>
    </row>
    <row r="127" spans="1:14" x14ac:dyDescent="0.35">
      <c r="A127" s="15" t="s">
        <v>333</v>
      </c>
      <c r="B127" s="15" t="s">
        <v>334</v>
      </c>
      <c r="C127" s="143">
        <v>8.287128037891101</v>
      </c>
      <c r="D127" s="143">
        <v>11.7668364437401</v>
      </c>
      <c r="E127" s="143">
        <v>16.727103066172099</v>
      </c>
      <c r="F127" s="143">
        <v>18.150040915742199</v>
      </c>
      <c r="G127" s="143">
        <v>19.211306473844999</v>
      </c>
      <c r="H127" s="143">
        <v>18.4589866402412</v>
      </c>
      <c r="I127" s="160"/>
      <c r="J127" s="158"/>
      <c r="K127" s="158"/>
      <c r="L127" s="158"/>
      <c r="M127" s="158"/>
      <c r="N127" s="158"/>
    </row>
    <row r="128" spans="1:14" x14ac:dyDescent="0.35">
      <c r="A128" s="15" t="s">
        <v>28</v>
      </c>
      <c r="B128" s="15" t="s">
        <v>29</v>
      </c>
      <c r="C128" s="101">
        <v>-1065</v>
      </c>
      <c r="D128" s="101">
        <v>0</v>
      </c>
      <c r="E128" s="101">
        <v>0</v>
      </c>
      <c r="F128" s="101">
        <v>-90</v>
      </c>
      <c r="G128" s="101">
        <v>-308.5985074829</v>
      </c>
      <c r="H128" s="101">
        <v>-533.10671103139998</v>
      </c>
      <c r="I128" s="16"/>
    </row>
    <row r="129" spans="1:14" x14ac:dyDescent="0.35">
      <c r="A129" s="15" t="s">
        <v>270</v>
      </c>
      <c r="B129" s="15" t="s">
        <v>31</v>
      </c>
      <c r="C129" s="101">
        <v>3631.6957118639098</v>
      </c>
      <c r="D129" s="101">
        <v>3514.1004956531101</v>
      </c>
      <c r="E129" s="101">
        <v>5864.1590427694</v>
      </c>
      <c r="F129" s="101">
        <v>7542.0369111372802</v>
      </c>
      <c r="G129" s="101">
        <v>8910.8398325419894</v>
      </c>
      <c r="H129" s="101">
        <v>7922.6017304900106</v>
      </c>
      <c r="I129" s="16"/>
    </row>
    <row r="130" spans="1:14" x14ac:dyDescent="0.35">
      <c r="A130" s="15" t="s">
        <v>335</v>
      </c>
      <c r="B130" s="15" t="s">
        <v>33</v>
      </c>
      <c r="C130" s="143">
        <v>11.7257091363669</v>
      </c>
      <c r="D130" s="143">
        <v>11.7668364437401</v>
      </c>
      <c r="E130" s="143">
        <v>16.727103066172099</v>
      </c>
      <c r="F130" s="143">
        <v>18.369243222694699</v>
      </c>
      <c r="G130" s="143">
        <v>19.900496683767898</v>
      </c>
      <c r="H130" s="143">
        <v>19.790689230315202</v>
      </c>
      <c r="I130" s="160"/>
      <c r="J130" s="158"/>
      <c r="K130" s="158"/>
      <c r="L130" s="158"/>
      <c r="M130" s="158"/>
      <c r="N130" s="158"/>
    </row>
    <row r="131" spans="1:14" x14ac:dyDescent="0.35">
      <c r="A131" s="15" t="s">
        <v>336</v>
      </c>
      <c r="B131" s="15" t="s">
        <v>337</v>
      </c>
      <c r="C131" s="143">
        <v>31.773618132577301</v>
      </c>
      <c r="D131" s="143">
        <v>29.2856594574966</v>
      </c>
      <c r="E131" s="143">
        <v>23.499323032646199</v>
      </c>
      <c r="F131" s="143">
        <v>24.765672323863299</v>
      </c>
      <c r="G131" s="143">
        <v>26.364961313570699</v>
      </c>
      <c r="H131" s="143">
        <v>28.219330772582403</v>
      </c>
      <c r="I131" s="160"/>
      <c r="J131" s="158"/>
      <c r="K131" s="158"/>
      <c r="L131" s="158"/>
      <c r="M131" s="158"/>
      <c r="N131" s="158"/>
    </row>
    <row r="132" spans="1:14" x14ac:dyDescent="0.35">
      <c r="A132" s="15" t="s">
        <v>297</v>
      </c>
      <c r="B132" s="15" t="s">
        <v>298</v>
      </c>
      <c r="C132" s="143">
        <v>13.045532520911499</v>
      </c>
      <c r="D132" s="143">
        <v>19.241505207708702</v>
      </c>
      <c r="E132" s="143">
        <v>32.817604302766</v>
      </c>
      <c r="F132" s="143">
        <v>33.9388869571142</v>
      </c>
      <c r="G132" s="143">
        <v>32.340676670960903</v>
      </c>
      <c r="H132" s="143">
        <v>27.977399984549798</v>
      </c>
      <c r="I132" s="160"/>
      <c r="J132" s="158"/>
      <c r="K132" s="158"/>
      <c r="L132" s="158"/>
      <c r="M132" s="158"/>
      <c r="N132" s="158"/>
    </row>
    <row r="133" spans="1:14" x14ac:dyDescent="0.35">
      <c r="A133" s="15" t="s">
        <v>294</v>
      </c>
      <c r="B133" s="15" t="s">
        <v>295</v>
      </c>
      <c r="C133" s="101">
        <v>13433.283542700001</v>
      </c>
      <c r="D133" s="101">
        <v>13063.254845199999</v>
      </c>
      <c r="E133" s="101">
        <v>13971.373781099999</v>
      </c>
      <c r="F133" s="101">
        <v>14384.7944393</v>
      </c>
      <c r="G133" s="101">
        <v>14229.103800499999</v>
      </c>
      <c r="H133" s="101">
        <v>14177.582237500001</v>
      </c>
      <c r="I133" s="16"/>
    </row>
    <row r="134" spans="1:14" x14ac:dyDescent="0.35">
      <c r="A134" s="15"/>
      <c r="B134" s="15"/>
    </row>
    <row r="135" spans="1:14" x14ac:dyDescent="0.35">
      <c r="C135" s="16"/>
      <c r="D135" s="16"/>
      <c r="E135" s="16"/>
      <c r="F135" s="16"/>
      <c r="G135" s="101"/>
      <c r="H135" s="101"/>
      <c r="I135" s="101"/>
      <c r="J135" s="101"/>
      <c r="K135" s="101"/>
      <c r="L135" s="101"/>
      <c r="M135" s="101"/>
      <c r="N135" s="101"/>
    </row>
    <row r="136" spans="1:14" x14ac:dyDescent="0.35">
      <c r="A136" s="117" t="s">
        <v>309</v>
      </c>
      <c r="C136" s="16"/>
      <c r="D136" s="16"/>
      <c r="E136" s="16"/>
      <c r="F136" s="16"/>
      <c r="G136" s="101"/>
      <c r="H136" s="101"/>
      <c r="I136" s="101"/>
      <c r="J136" s="101"/>
      <c r="K136" s="101"/>
      <c r="L136" s="101"/>
      <c r="M136" s="101"/>
      <c r="N136" s="101"/>
    </row>
    <row r="137" spans="1:14" x14ac:dyDescent="0.35">
      <c r="G137" s="143"/>
      <c r="H137" s="143"/>
      <c r="I137" s="143"/>
      <c r="J137" s="143"/>
      <c r="K137" s="143"/>
      <c r="L137" s="143"/>
      <c r="M137" s="143"/>
      <c r="N137" s="143"/>
    </row>
    <row r="138" spans="1:14" x14ac:dyDescent="0.35">
      <c r="G138" s="143"/>
      <c r="H138" s="143"/>
      <c r="I138" s="143"/>
      <c r="J138" s="143"/>
      <c r="K138" s="143"/>
      <c r="L138" s="143"/>
      <c r="M138" s="143"/>
      <c r="N138" s="143"/>
    </row>
    <row r="139" spans="1:14" x14ac:dyDescent="0.35">
      <c r="G139" s="101"/>
      <c r="H139" s="101"/>
      <c r="I139" s="101"/>
      <c r="J139" s="101"/>
      <c r="K139" s="101"/>
      <c r="L139" s="101"/>
      <c r="M139" s="101"/>
      <c r="N139" s="101"/>
    </row>
  </sheetData>
  <autoFilter ref="A5:N102" xr:uid="{FCEAC6D9-6263-4B54-BDE0-629D9C4C30F9}"/>
  <pageMargins left="0.70866141732283505" right="0.70866141732283505" top="0.74803149606299202" bottom="0.74803149606299202" header="0.31496062992126" footer="0.31496062992126"/>
  <pageSetup paperSize="9" scale="75" firstPageNumber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580A0-1696-4A1F-80C1-0800603A0F05}">
  <sheetPr>
    <pageSetUpPr fitToPage="1"/>
  </sheetPr>
  <dimension ref="A1:BE119"/>
  <sheetViews>
    <sheetView zoomScaleNormal="100" zoomScaleSheetLayoutView="110" workbookViewId="0">
      <pane xSplit="3" ySplit="1" topLeftCell="D2" activePane="bottomRight" state="frozen"/>
      <selection activeCell="A81" sqref="A81:D82"/>
      <selection pane="topRight" activeCell="A81" sqref="A81:D82"/>
      <selection pane="bottomLeft" activeCell="A81" sqref="A81:D82"/>
      <selection pane="bottomRight" activeCell="BB6" sqref="BB6"/>
    </sheetView>
  </sheetViews>
  <sheetFormatPr defaultColWidth="5.23046875" defaultRowHeight="13.5" outlineLevelCol="3" x14ac:dyDescent="0.35"/>
  <cols>
    <col min="1" max="1" width="2.07421875" style="63" customWidth="1" outlineLevel="1"/>
    <col min="2" max="2" width="21.69140625" style="48" customWidth="1"/>
    <col min="3" max="3" width="33.4609375" style="48" customWidth="1"/>
    <col min="4" max="4" width="6.84375" style="15" hidden="1" customWidth="1" outlineLevel="1"/>
    <col min="5" max="5" width="6.07421875" style="15" hidden="1" customWidth="1" outlineLevel="1"/>
    <col min="6" max="6" width="8.69140625" style="15" hidden="1" customWidth="1" outlineLevel="1"/>
    <col min="7" max="27" width="7.07421875" style="15" hidden="1" customWidth="1" outlineLevel="1"/>
    <col min="28" max="28" width="7.765625" style="15" hidden="1" customWidth="1" outlineLevel="3"/>
    <col min="29" max="29" width="8.3046875" style="15" hidden="1" customWidth="1" outlineLevel="1" collapsed="1"/>
    <col min="30" max="30" width="7.765625" style="15" hidden="1" customWidth="1" outlineLevel="2"/>
    <col min="31" max="31" width="8.3046875" style="15" hidden="1" customWidth="1" outlineLevel="1" collapsed="1"/>
    <col min="32" max="32" width="7.765625" style="15" hidden="1" customWidth="1" outlineLevel="2"/>
    <col min="33" max="33" width="8.3046875" style="15" hidden="1" customWidth="1" outlineLevel="1" collapsed="1"/>
    <col min="34" max="34" width="7.765625" style="15" hidden="1" customWidth="1" outlineLevel="2"/>
    <col min="35" max="35" width="8.3046875" style="15" hidden="1" customWidth="1" outlineLevel="1" collapsed="1"/>
    <col min="36" max="36" width="7.765625" style="15" hidden="1" customWidth="1" outlineLevel="1"/>
    <col min="37" max="38" width="8.3046875" style="15" hidden="1" customWidth="1" outlineLevel="1"/>
    <col min="39" max="45" width="9.69140625" style="15" hidden="1" customWidth="1" outlineLevel="1"/>
    <col min="46" max="46" width="8.23046875" style="15" hidden="1" customWidth="1" outlineLevel="1"/>
    <col min="47" max="47" width="9.69140625" style="15" hidden="1" customWidth="1" outlineLevel="1" collapsed="1"/>
    <col min="48" max="52" width="9.69140625" style="15" customWidth="1" collapsed="1"/>
    <col min="53" max="54" width="11.4609375" style="15" customWidth="1" collapsed="1"/>
    <col min="55" max="55" width="9.84375" style="56" bestFit="1" customWidth="1"/>
    <col min="56" max="57" width="5.23046875" style="15"/>
    <col min="58" max="58" width="5.3046875" style="15" bestFit="1" customWidth="1"/>
    <col min="59" max="16384" width="5.23046875" style="15"/>
  </cols>
  <sheetData>
    <row r="1" spans="1:56" ht="16" x14ac:dyDescent="0.4">
      <c r="A1" s="2"/>
      <c r="B1" s="9" t="s">
        <v>0</v>
      </c>
      <c r="C1" s="9" t="s">
        <v>0</v>
      </c>
      <c r="D1" s="18"/>
      <c r="AC1" s="244"/>
      <c r="AE1" s="244"/>
      <c r="AG1" s="244"/>
      <c r="AI1" s="244"/>
    </row>
    <row r="2" spans="1:56" x14ac:dyDescent="0.35">
      <c r="A2" s="2"/>
      <c r="B2" s="24"/>
      <c r="C2" s="24"/>
    </row>
    <row r="3" spans="1:56" s="18" customFormat="1" x14ac:dyDescent="0.35">
      <c r="A3" s="2"/>
      <c r="B3" s="3" t="s">
        <v>342</v>
      </c>
      <c r="C3" s="3" t="s">
        <v>343</v>
      </c>
      <c r="BC3" s="77"/>
    </row>
    <row r="4" spans="1:56" s="18" customFormat="1" x14ac:dyDescent="0.35">
      <c r="A4" s="2"/>
      <c r="AC4" s="259" t="s">
        <v>3</v>
      </c>
      <c r="AD4" s="260"/>
      <c r="AE4" s="259" t="s">
        <v>3</v>
      </c>
      <c r="AF4" s="260"/>
      <c r="AG4" s="259" t="s">
        <v>3</v>
      </c>
      <c r="AH4" s="260"/>
      <c r="AI4" s="259" t="s">
        <v>3</v>
      </c>
      <c r="BC4" s="77"/>
    </row>
    <row r="5" spans="1:56" s="112" customFormat="1" x14ac:dyDescent="0.35">
      <c r="A5" s="1"/>
      <c r="B5" s="21" t="s">
        <v>258</v>
      </c>
      <c r="C5" s="21" t="s">
        <v>259</v>
      </c>
      <c r="D5" s="261" t="s">
        <v>344</v>
      </c>
      <c r="E5" s="261" t="s">
        <v>345</v>
      </c>
      <c r="F5" s="261" t="s">
        <v>346</v>
      </c>
      <c r="G5" s="261" t="s">
        <v>347</v>
      </c>
      <c r="H5" s="261" t="s">
        <v>348</v>
      </c>
      <c r="I5" s="261" t="s">
        <v>349</v>
      </c>
      <c r="J5" s="261" t="s">
        <v>350</v>
      </c>
      <c r="K5" s="261" t="s">
        <v>351</v>
      </c>
      <c r="L5" s="261" t="s">
        <v>352</v>
      </c>
      <c r="M5" s="261" t="s">
        <v>353</v>
      </c>
      <c r="N5" s="261" t="s">
        <v>354</v>
      </c>
      <c r="O5" s="261" t="s">
        <v>355</v>
      </c>
      <c r="P5" s="261" t="s">
        <v>356</v>
      </c>
      <c r="Q5" s="261" t="s">
        <v>357</v>
      </c>
      <c r="R5" s="261" t="s">
        <v>358</v>
      </c>
      <c r="S5" s="261" t="s">
        <v>359</v>
      </c>
      <c r="T5" s="261" t="s">
        <v>360</v>
      </c>
      <c r="U5" s="261" t="s">
        <v>361</v>
      </c>
      <c r="V5" s="261" t="s">
        <v>362</v>
      </c>
      <c r="W5" s="261" t="s">
        <v>363</v>
      </c>
      <c r="X5" s="261" t="s">
        <v>364</v>
      </c>
      <c r="Y5" s="261" t="s">
        <v>365</v>
      </c>
      <c r="Z5" s="261" t="s">
        <v>366</v>
      </c>
      <c r="AA5" s="261" t="s">
        <v>367</v>
      </c>
      <c r="AB5" s="22" t="s">
        <v>368</v>
      </c>
      <c r="AC5" s="22" t="s">
        <v>369</v>
      </c>
      <c r="AD5" s="22" t="s">
        <v>370</v>
      </c>
      <c r="AE5" s="22" t="s">
        <v>371</v>
      </c>
      <c r="AF5" s="22" t="s">
        <v>372</v>
      </c>
      <c r="AG5" s="22" t="s">
        <v>373</v>
      </c>
      <c r="AH5" s="22" t="s">
        <v>374</v>
      </c>
      <c r="AI5" s="22" t="s">
        <v>375</v>
      </c>
      <c r="AJ5" s="22" t="s">
        <v>376</v>
      </c>
      <c r="AK5" s="22" t="s">
        <v>377</v>
      </c>
      <c r="AL5" s="22" t="s">
        <v>378</v>
      </c>
      <c r="AM5" s="22" t="s">
        <v>379</v>
      </c>
      <c r="AN5" s="22" t="s">
        <v>380</v>
      </c>
      <c r="AO5" s="22" t="s">
        <v>381</v>
      </c>
      <c r="AP5" s="22" t="s">
        <v>382</v>
      </c>
      <c r="AQ5" s="22" t="s">
        <v>383</v>
      </c>
      <c r="AR5" s="22" t="s">
        <v>384</v>
      </c>
      <c r="AS5" s="22" t="s">
        <v>385</v>
      </c>
      <c r="AT5" s="22" t="s">
        <v>386</v>
      </c>
      <c r="AU5" s="22" t="s">
        <v>387</v>
      </c>
      <c r="AV5" s="22" t="s">
        <v>388</v>
      </c>
      <c r="AW5" s="22" t="s">
        <v>389</v>
      </c>
      <c r="AX5" s="22" t="s">
        <v>390</v>
      </c>
      <c r="AY5" s="22" t="s">
        <v>391</v>
      </c>
      <c r="AZ5" s="22" t="s">
        <v>457</v>
      </c>
      <c r="BA5" s="22" t="s">
        <v>473</v>
      </c>
      <c r="BB5" s="262" t="s">
        <v>477</v>
      </c>
      <c r="BC5" s="159"/>
    </row>
    <row r="6" spans="1:56" s="18" customFormat="1" x14ac:dyDescent="0.35">
      <c r="A6" s="2"/>
      <c r="B6" s="24" t="s">
        <v>6</v>
      </c>
      <c r="C6" s="24" t="s">
        <v>7</v>
      </c>
      <c r="D6" s="26">
        <v>22575000000</v>
      </c>
      <c r="E6" s="26">
        <v>21766000000</v>
      </c>
      <c r="F6" s="26">
        <v>19726000000</v>
      </c>
      <c r="G6" s="26">
        <v>19531000000</v>
      </c>
      <c r="H6" s="26">
        <v>20299000000</v>
      </c>
      <c r="I6" s="26">
        <v>19869000000</v>
      </c>
      <c r="J6" s="26">
        <v>19700000000</v>
      </c>
      <c r="K6" s="26">
        <v>21993000000</v>
      </c>
      <c r="L6" s="26">
        <v>24916000000</v>
      </c>
      <c r="M6" s="26">
        <v>24533000000</v>
      </c>
      <c r="N6" s="26">
        <v>21888000000</v>
      </c>
      <c r="O6" s="26">
        <v>24107000000</v>
      </c>
      <c r="P6" s="26">
        <v>25419000000</v>
      </c>
      <c r="Q6" s="30">
        <v>27201000000</v>
      </c>
      <c r="R6" s="30">
        <v>24192000000</v>
      </c>
      <c r="S6" s="30">
        <v>25627401096.224503</v>
      </c>
      <c r="T6" s="30">
        <v>27873486071.473499</v>
      </c>
      <c r="U6" s="30">
        <v>26031149961.816998</v>
      </c>
      <c r="V6" s="30">
        <v>24992121663.3992</v>
      </c>
      <c r="W6" s="30">
        <v>25178666301.541203</v>
      </c>
      <c r="X6" s="30">
        <v>25355793280.432602</v>
      </c>
      <c r="Y6" s="30">
        <v>18971097787.248402</v>
      </c>
      <c r="Z6" s="30">
        <v>19908869394.733101</v>
      </c>
      <c r="AA6" s="30">
        <v>22051028706.487999</v>
      </c>
      <c r="AB6" s="30">
        <v>25846710871.583599</v>
      </c>
      <c r="AC6" s="30">
        <v>22205957476.4767</v>
      </c>
      <c r="AD6" s="30">
        <v>25856857293.6507</v>
      </c>
      <c r="AE6" s="30">
        <v>21816219347.4608</v>
      </c>
      <c r="AF6" s="30">
        <v>26292478690.2607</v>
      </c>
      <c r="AG6" s="30">
        <v>22870098815.227001</v>
      </c>
      <c r="AH6" s="30">
        <v>30902382174.151699</v>
      </c>
      <c r="AI6" s="30">
        <v>26772244963.239002</v>
      </c>
      <c r="AJ6" s="30">
        <v>30473821647.563999</v>
      </c>
      <c r="AK6" s="30">
        <v>28740107403.7593</v>
      </c>
      <c r="AL6" s="30">
        <v>29231444623.445698</v>
      </c>
      <c r="AM6" s="30">
        <v>30750975796.453899</v>
      </c>
      <c r="AN6" s="30">
        <v>34362789351.249901</v>
      </c>
      <c r="AO6" s="30">
        <v>31659518442.793499</v>
      </c>
      <c r="AP6" s="30">
        <v>28927016395.650898</v>
      </c>
      <c r="AQ6" s="30">
        <v>30061527950.251198</v>
      </c>
      <c r="AR6" s="30">
        <v>31981421765.858902</v>
      </c>
      <c r="AS6" s="30">
        <v>32354424146.284801</v>
      </c>
      <c r="AT6" s="51">
        <v>28796325069.717701</v>
      </c>
      <c r="AU6" s="51">
        <v>31561840737.580387</v>
      </c>
      <c r="AV6" s="51">
        <v>32763019680.089619</v>
      </c>
      <c r="AW6" s="51">
        <v>32206225532.831306</v>
      </c>
      <c r="AX6" s="51">
        <v>30768615667.821079</v>
      </c>
      <c r="AY6" s="51">
        <v>32717387929.413635</v>
      </c>
      <c r="AZ6" s="51">
        <v>36755921052.96994</v>
      </c>
      <c r="BA6" s="51">
        <v>37799148597.222649</v>
      </c>
      <c r="BB6" s="52">
        <v>36948243413.2407</v>
      </c>
      <c r="BC6" s="77"/>
      <c r="BD6" s="29"/>
    </row>
    <row r="7" spans="1:56" x14ac:dyDescent="0.35">
      <c r="A7" s="2"/>
      <c r="B7" s="24" t="s">
        <v>8</v>
      </c>
      <c r="C7" s="24" t="s">
        <v>9</v>
      </c>
      <c r="D7" s="26">
        <v>21960000000</v>
      </c>
      <c r="E7" s="26">
        <v>22199000000</v>
      </c>
      <c r="F7" s="26">
        <v>20745000000</v>
      </c>
      <c r="G7" s="26">
        <v>20940000000</v>
      </c>
      <c r="H7" s="26">
        <v>19700000000</v>
      </c>
      <c r="I7" s="26">
        <v>20321000000</v>
      </c>
      <c r="J7" s="26">
        <v>19715000000</v>
      </c>
      <c r="K7" s="26">
        <v>21817000000</v>
      </c>
      <c r="L7" s="26">
        <v>21758000000</v>
      </c>
      <c r="M7" s="26">
        <v>23532000000</v>
      </c>
      <c r="N7" s="26">
        <v>21608000000</v>
      </c>
      <c r="O7" s="26">
        <v>23929000000</v>
      </c>
      <c r="P7" s="26">
        <v>23685000000</v>
      </c>
      <c r="Q7" s="51">
        <v>26136000000</v>
      </c>
      <c r="R7" s="51">
        <v>24283000000</v>
      </c>
      <c r="S7" s="51">
        <v>25967635561.300201</v>
      </c>
      <c r="T7" s="51">
        <v>25025178644.137901</v>
      </c>
      <c r="U7" s="51">
        <v>26467081719.3353</v>
      </c>
      <c r="V7" s="51">
        <v>25162973458.711502</v>
      </c>
      <c r="W7" s="51">
        <v>26583017897.130299</v>
      </c>
      <c r="X7" s="51">
        <v>23620460293.187099</v>
      </c>
      <c r="Y7" s="51">
        <v>20230375118.4282</v>
      </c>
      <c r="Z7" s="51">
        <v>20145298099.925999</v>
      </c>
      <c r="AA7" s="51">
        <v>22407567560.708099</v>
      </c>
      <c r="AB7" s="51">
        <v>21690582018.092197</v>
      </c>
      <c r="AC7" s="30">
        <v>18528400749.123898</v>
      </c>
      <c r="AD7" s="51">
        <v>23460021551.882</v>
      </c>
      <c r="AE7" s="30">
        <v>20136162561.341702</v>
      </c>
      <c r="AF7" s="51">
        <v>24826246865.733902</v>
      </c>
      <c r="AG7" s="30">
        <v>21724796789.07</v>
      </c>
      <c r="AH7" s="51">
        <v>29127853641.4016</v>
      </c>
      <c r="AI7" s="30">
        <v>25310622806.014</v>
      </c>
      <c r="AJ7" s="51">
        <v>24921440922.628899</v>
      </c>
      <c r="AK7" s="51">
        <v>27049823538.542</v>
      </c>
      <c r="AL7" s="51">
        <v>29266575993.499302</v>
      </c>
      <c r="AM7" s="51">
        <v>31094093460.473499</v>
      </c>
      <c r="AN7" s="51">
        <v>30968006855.669102</v>
      </c>
      <c r="AO7" s="51">
        <v>32243124784.526299</v>
      </c>
      <c r="AP7" s="51">
        <v>31476036825.537498</v>
      </c>
      <c r="AQ7" s="51">
        <v>31815692499.822197</v>
      </c>
      <c r="AR7" s="51">
        <v>29001687803.720402</v>
      </c>
      <c r="AS7" s="51">
        <v>31419099493.4659</v>
      </c>
      <c r="AT7" s="51">
        <v>30306081770.440601</v>
      </c>
      <c r="AU7" s="51">
        <v>32150893644.501884</v>
      </c>
      <c r="AV7" s="51">
        <v>29300872988.389469</v>
      </c>
      <c r="AW7" s="51">
        <v>29699908666.954929</v>
      </c>
      <c r="AX7" s="51">
        <v>29218313002.967773</v>
      </c>
      <c r="AY7" s="51">
        <v>32460968118.561623</v>
      </c>
      <c r="AZ7" s="51">
        <v>30684697878.657146</v>
      </c>
      <c r="BA7" s="51">
        <v>36751879524.743271</v>
      </c>
      <c r="BB7" s="52">
        <v>37727575099.00116</v>
      </c>
      <c r="BC7" s="77"/>
      <c r="BD7" s="29"/>
    </row>
    <row r="8" spans="1:56" x14ac:dyDescent="0.35">
      <c r="A8" s="2"/>
      <c r="B8" s="24" t="s">
        <v>392</v>
      </c>
      <c r="C8" s="24" t="s">
        <v>393</v>
      </c>
      <c r="D8" s="26">
        <v>-14621000000</v>
      </c>
      <c r="E8" s="26">
        <v>-13563000000</v>
      </c>
      <c r="F8" s="26">
        <v>-13226000000</v>
      </c>
      <c r="G8" s="26">
        <v>-13828000000</v>
      </c>
      <c r="H8" s="26">
        <v>-12086000000</v>
      </c>
      <c r="I8" s="26">
        <v>-12373000000</v>
      </c>
      <c r="J8" s="26">
        <v>-12193000000</v>
      </c>
      <c r="K8" s="26">
        <v>-13230000000</v>
      </c>
      <c r="L8" s="26">
        <v>-12854000000</v>
      </c>
      <c r="M8" s="26">
        <v>-14158000000</v>
      </c>
      <c r="N8" s="26">
        <v>-13007000000</v>
      </c>
      <c r="O8" s="26">
        <v>-14208000000</v>
      </c>
      <c r="P8" s="26">
        <v>-13969000000</v>
      </c>
      <c r="Q8" s="51">
        <v>-14953000000</v>
      </c>
      <c r="R8" s="51">
        <v>-14043000000</v>
      </c>
      <c r="S8" s="51">
        <v>-16128755135.848499</v>
      </c>
      <c r="T8" s="51">
        <v>-14573814176.978701</v>
      </c>
      <c r="U8" s="51">
        <v>-15367919925.5333</v>
      </c>
      <c r="V8" s="51">
        <v>-15516857781.775</v>
      </c>
      <c r="W8" s="51">
        <v>-16203455730.114799</v>
      </c>
      <c r="X8" s="51">
        <v>-14433987537.749498</v>
      </c>
      <c r="Y8" s="51">
        <v>-13633753371.390099</v>
      </c>
      <c r="Z8" s="51">
        <v>-12335720481.4228</v>
      </c>
      <c r="AA8" s="51">
        <v>-13763718390.1591</v>
      </c>
      <c r="AB8" s="51">
        <v>-12626077521.828899</v>
      </c>
      <c r="AC8" s="51">
        <v>-10299124699.202702</v>
      </c>
      <c r="AD8" s="51">
        <v>-13614962749.2913</v>
      </c>
      <c r="AE8" s="51">
        <v>-11186281358.679199</v>
      </c>
      <c r="AF8" s="51">
        <v>-14930937474.846399</v>
      </c>
      <c r="AG8" s="51">
        <v>-12620934079.7218</v>
      </c>
      <c r="AH8" s="51">
        <v>-17759711283.961399</v>
      </c>
      <c r="AI8" s="51">
        <v>-14888590898.7115</v>
      </c>
      <c r="AJ8" s="51">
        <v>-14403324735.318699</v>
      </c>
      <c r="AK8" s="51">
        <v>-16312593482.242201</v>
      </c>
      <c r="AL8" s="51">
        <v>-17668408720.201801</v>
      </c>
      <c r="AM8" s="51">
        <v>-18578006429.227402</v>
      </c>
      <c r="AN8" s="51">
        <v>-18043139043.890099</v>
      </c>
      <c r="AO8" s="51">
        <v>-19139883131.7705</v>
      </c>
      <c r="AP8" s="51">
        <v>-18552167308.6236</v>
      </c>
      <c r="AQ8" s="51">
        <v>-18721296915.398098</v>
      </c>
      <c r="AR8" s="51">
        <v>-18035174876.6964</v>
      </c>
      <c r="AS8" s="51">
        <v>-18410265437.1493</v>
      </c>
      <c r="AT8" s="51">
        <v>-18106652570.157501</v>
      </c>
      <c r="AU8" s="51">
        <v>-19190165437.170967</v>
      </c>
      <c r="AV8" s="51">
        <v>-16866362128.093384</v>
      </c>
      <c r="AW8" s="51">
        <v>-17835221118.091793</v>
      </c>
      <c r="AX8" s="51">
        <v>-17424642364.147308</v>
      </c>
      <c r="AY8" s="51">
        <v>-19552268102.426048</v>
      </c>
      <c r="AZ8" s="51">
        <v>-18344183377.038399</v>
      </c>
      <c r="BA8" s="51">
        <v>-21716408209.789486</v>
      </c>
      <c r="BB8" s="52">
        <v>-22499307513.378822</v>
      </c>
      <c r="BC8" s="77"/>
      <c r="BD8" s="29"/>
    </row>
    <row r="9" spans="1:56" x14ac:dyDescent="0.35">
      <c r="A9" s="2"/>
      <c r="B9" s="31" t="s">
        <v>12</v>
      </c>
      <c r="C9" s="31" t="s">
        <v>13</v>
      </c>
      <c r="D9" s="74">
        <v>7339000000</v>
      </c>
      <c r="E9" s="74">
        <v>8636000000</v>
      </c>
      <c r="F9" s="74">
        <v>7519000000</v>
      </c>
      <c r="G9" s="74">
        <v>7112000000</v>
      </c>
      <c r="H9" s="74">
        <v>7614000000</v>
      </c>
      <c r="I9" s="74">
        <v>7948000000</v>
      </c>
      <c r="J9" s="74">
        <v>7522000000</v>
      </c>
      <c r="K9" s="74">
        <v>8587000000</v>
      </c>
      <c r="L9" s="74">
        <v>8904000000</v>
      </c>
      <c r="M9" s="74">
        <v>9374000000</v>
      </c>
      <c r="N9" s="74">
        <v>8601000000</v>
      </c>
      <c r="O9" s="74">
        <v>9721000000</v>
      </c>
      <c r="P9" s="74">
        <v>9716000000</v>
      </c>
      <c r="Q9" s="30">
        <v>11183000000</v>
      </c>
      <c r="R9" s="30">
        <v>10240000000</v>
      </c>
      <c r="S9" s="30">
        <v>9838880425.4516792</v>
      </c>
      <c r="T9" s="30">
        <v>10451364467.159199</v>
      </c>
      <c r="U9" s="30">
        <v>11099161793.802</v>
      </c>
      <c r="V9" s="30">
        <v>9646115676.9364815</v>
      </c>
      <c r="W9" s="30">
        <v>10379562167.015499</v>
      </c>
      <c r="X9" s="30">
        <v>9186472755.4376011</v>
      </c>
      <c r="Y9" s="30">
        <v>6596621747.0381098</v>
      </c>
      <c r="Z9" s="30">
        <v>7809577618.5031796</v>
      </c>
      <c r="AA9" s="30">
        <v>8643849170.5490112</v>
      </c>
      <c r="AB9" s="30">
        <v>9064504496.2632999</v>
      </c>
      <c r="AC9" s="30">
        <v>8229276049.9211998</v>
      </c>
      <c r="AD9" s="30">
        <v>9845058802.5907001</v>
      </c>
      <c r="AE9" s="30">
        <v>8949881202.6625004</v>
      </c>
      <c r="AF9" s="30">
        <v>9895309390.8875389</v>
      </c>
      <c r="AG9" s="30">
        <v>9103862709.3481998</v>
      </c>
      <c r="AH9" s="30">
        <v>11368142357.440199</v>
      </c>
      <c r="AI9" s="30">
        <v>10422031907.3025</v>
      </c>
      <c r="AJ9" s="30">
        <v>10518116187.3102</v>
      </c>
      <c r="AK9" s="30">
        <v>10737230056.299801</v>
      </c>
      <c r="AL9" s="30">
        <v>11598167273.297501</v>
      </c>
      <c r="AM9" s="30">
        <v>12516087031.246099</v>
      </c>
      <c r="AN9" s="30">
        <v>12924867811.779001</v>
      </c>
      <c r="AO9" s="30">
        <v>13103241652.7558</v>
      </c>
      <c r="AP9" s="30">
        <v>12923869516.913898</v>
      </c>
      <c r="AQ9" s="30">
        <v>13094395584.424101</v>
      </c>
      <c r="AR9" s="30">
        <v>10966512927.024</v>
      </c>
      <c r="AS9" s="30">
        <v>13008834056.3165</v>
      </c>
      <c r="AT9" s="30">
        <v>12199429200.2831</v>
      </c>
      <c r="AU9" s="51">
        <v>12960728207.330917</v>
      </c>
      <c r="AV9" s="51">
        <v>12434510860.296083</v>
      </c>
      <c r="AW9" s="51">
        <v>11864687548.863138</v>
      </c>
      <c r="AX9" s="51">
        <v>11793670638.820463</v>
      </c>
      <c r="AY9" s="51">
        <v>12908700016.135572</v>
      </c>
      <c r="AZ9" s="51">
        <v>12340514501.618744</v>
      </c>
      <c r="BA9" s="51">
        <v>15035471314.953787</v>
      </c>
      <c r="BB9" s="52">
        <v>15228267585.622334</v>
      </c>
      <c r="BC9" s="77"/>
      <c r="BD9" s="29"/>
    </row>
    <row r="10" spans="1:56" s="39" customFormat="1" ht="27" x14ac:dyDescent="0.35">
      <c r="A10" s="2"/>
      <c r="B10" s="36" t="s">
        <v>394</v>
      </c>
      <c r="C10" s="36" t="s">
        <v>395</v>
      </c>
      <c r="D10" s="37">
        <v>33.419207269605998</v>
      </c>
      <c r="E10" s="37">
        <v>38.903100494514895</v>
      </c>
      <c r="F10" s="37">
        <v>36.2432869938743</v>
      </c>
      <c r="G10" s="37">
        <v>33.9623648146367</v>
      </c>
      <c r="H10" s="37">
        <v>38.648496610110499</v>
      </c>
      <c r="I10" s="37">
        <v>39.113330892191698</v>
      </c>
      <c r="J10" s="37">
        <v>38.1534165839754</v>
      </c>
      <c r="K10" s="37">
        <v>39.358963837471798</v>
      </c>
      <c r="L10" s="37">
        <v>40.922546137414798</v>
      </c>
      <c r="M10" s="37">
        <v>39.836704388993901</v>
      </c>
      <c r="N10" s="37">
        <v>39.805470470010604</v>
      </c>
      <c r="O10" s="37">
        <v>40.625220804609903</v>
      </c>
      <c r="P10" s="37">
        <v>41.020652054470901</v>
      </c>
      <c r="Q10" s="37">
        <v>42.788070562477301</v>
      </c>
      <c r="R10" s="37">
        <v>42.169576063650702</v>
      </c>
      <c r="S10" s="108">
        <v>37.889011505208629</v>
      </c>
      <c r="T10" s="108">
        <v>41.763396041160377</v>
      </c>
      <c r="U10" s="108">
        <v>41.935721933761982</v>
      </c>
      <c r="V10" s="108">
        <v>38.334562061054683</v>
      </c>
      <c r="W10" s="108">
        <v>39.045838238464256</v>
      </c>
      <c r="X10" s="108">
        <v>38.892014132710493</v>
      </c>
      <c r="Y10" s="108">
        <v>32.607510777341602</v>
      </c>
      <c r="Z10" s="108">
        <v>38.766254933362674</v>
      </c>
      <c r="AA10" s="108">
        <v>38.575580089764351</v>
      </c>
      <c r="AB10" s="108">
        <v>41.790047351899354</v>
      </c>
      <c r="AC10" s="108">
        <v>44.414389354733238</v>
      </c>
      <c r="AD10" s="108">
        <v>41.965258986733176</v>
      </c>
      <c r="AE10" s="108">
        <v>44.446806462741222</v>
      </c>
      <c r="AF10" s="108">
        <v>39.858257449882252</v>
      </c>
      <c r="AG10" s="108">
        <v>41.905398691362947</v>
      </c>
      <c r="AH10" s="108">
        <v>39.028424467506269</v>
      </c>
      <c r="AI10" s="108">
        <v>41.176513067968216</v>
      </c>
      <c r="AJ10" s="108">
        <v>42.205088461637281</v>
      </c>
      <c r="AK10" s="108">
        <v>39.694270245426317</v>
      </c>
      <c r="AL10" s="108">
        <v>39.629395922070579</v>
      </c>
      <c r="AM10" s="108">
        <v>40.252297585573359</v>
      </c>
      <c r="AN10" s="108">
        <v>41.736195267642593</v>
      </c>
      <c r="AO10" s="108">
        <v>40.638870271792442</v>
      </c>
      <c r="AP10" s="108">
        <v>41.059392542165149</v>
      </c>
      <c r="AQ10" s="108">
        <v>41.157034644137617</v>
      </c>
      <c r="AR10" s="108">
        <v>37.813361074858413</v>
      </c>
      <c r="AS10" s="108">
        <v>41.404223119195208</v>
      </c>
      <c r="AT10" s="108">
        <v>40.254062840224918</v>
      </c>
      <c r="AU10" s="108">
        <v>40.312186499821692</v>
      </c>
      <c r="AV10" s="108">
        <v>42.437339205638288</v>
      </c>
      <c r="AW10" s="108">
        <v>39.948565774763374</v>
      </c>
      <c r="AX10" s="108">
        <v>40.363968438638302</v>
      </c>
      <c r="AY10" s="108">
        <v>39.766836186115476</v>
      </c>
      <c r="AZ10" s="108">
        <v>40.21716149990916</v>
      </c>
      <c r="BA10" s="108">
        <v>40.910754795087769</v>
      </c>
      <c r="BB10" s="109">
        <v>40.363759254767217</v>
      </c>
      <c r="BC10" s="77"/>
      <c r="BD10" s="29"/>
    </row>
    <row r="11" spans="1:56" s="39" customFormat="1" x14ac:dyDescent="0.35">
      <c r="A11" s="2"/>
      <c r="B11" s="24" t="s">
        <v>16</v>
      </c>
      <c r="C11" s="24" t="s">
        <v>17</v>
      </c>
      <c r="D11" s="26">
        <v>-3506000000</v>
      </c>
      <c r="E11" s="51">
        <v>-3124000000</v>
      </c>
      <c r="F11" s="51">
        <v>-3005000000</v>
      </c>
      <c r="G11" s="51">
        <v>-3481000000</v>
      </c>
      <c r="H11" s="51">
        <v>-2873000000</v>
      </c>
      <c r="I11" s="51">
        <v>-3005000000</v>
      </c>
      <c r="J11" s="51">
        <v>-2882000000</v>
      </c>
      <c r="K11" s="51">
        <v>-3106000000</v>
      </c>
      <c r="L11" s="51">
        <v>-3125000000</v>
      </c>
      <c r="M11" s="51">
        <v>-3302000000</v>
      </c>
      <c r="N11" s="51">
        <v>-3187000000</v>
      </c>
      <c r="O11" s="51">
        <v>-3206000000</v>
      </c>
      <c r="P11" s="51">
        <v>-3231000000</v>
      </c>
      <c r="Q11" s="263">
        <v>-3494000000</v>
      </c>
      <c r="R11" s="263">
        <v>-3247000000</v>
      </c>
      <c r="S11" s="263">
        <v>-3404085919.7598</v>
      </c>
      <c r="T11" s="263">
        <v>-3419268716.9720998</v>
      </c>
      <c r="U11" s="263">
        <v>-3477110116.0946002</v>
      </c>
      <c r="V11" s="263">
        <v>-3933092794.4453001</v>
      </c>
      <c r="W11" s="263">
        <v>-4116717145.0544</v>
      </c>
      <c r="X11" s="263">
        <v>-3198948843.0725002</v>
      </c>
      <c r="Y11" s="263">
        <v>-2496158419.8987999</v>
      </c>
      <c r="Z11" s="263">
        <v>-2334780446.6691999</v>
      </c>
      <c r="AA11" s="263">
        <v>-2680465988.44239</v>
      </c>
      <c r="AB11" s="263">
        <v>-2644063879.2838001</v>
      </c>
      <c r="AC11" s="51">
        <v>-2418212657.1791</v>
      </c>
      <c r="AD11" s="263">
        <v>-2865204637.4842997</v>
      </c>
      <c r="AE11" s="51">
        <v>-2630326593.6791</v>
      </c>
      <c r="AF11" s="263">
        <v>-2869598794.5798001</v>
      </c>
      <c r="AG11" s="51">
        <v>-2644056137.8958001</v>
      </c>
      <c r="AH11" s="263">
        <v>-3262897440.2460999</v>
      </c>
      <c r="AI11" s="51">
        <v>-2997209788.5054998</v>
      </c>
      <c r="AJ11" s="263">
        <v>-3238466779.7963004</v>
      </c>
      <c r="AK11" s="263">
        <v>-3782073888.7377</v>
      </c>
      <c r="AL11" s="263">
        <v>-3575510545.6030002</v>
      </c>
      <c r="AM11" s="263">
        <v>-4039200117.7194004</v>
      </c>
      <c r="AN11" s="263">
        <v>-3828106535.8934002</v>
      </c>
      <c r="AO11" s="263">
        <v>-4229829685.6459999</v>
      </c>
      <c r="AP11" s="263">
        <v>-3887406640.691</v>
      </c>
      <c r="AQ11" s="263">
        <v>-3930476265.9714403</v>
      </c>
      <c r="AR11" s="263">
        <v>-4202060029.3418803</v>
      </c>
      <c r="AS11" s="263">
        <v>-3968398747.62638</v>
      </c>
      <c r="AT11" s="51">
        <v>-3769878864.7457299</v>
      </c>
      <c r="AU11" s="51">
        <v>-3891476305.9836688</v>
      </c>
      <c r="AV11" s="51">
        <v>-3882769170.5418653</v>
      </c>
      <c r="AW11" s="51">
        <v>-3757238744.7929115</v>
      </c>
      <c r="AX11" s="51">
        <v>-3614396275.1651659</v>
      </c>
      <c r="AY11" s="51">
        <v>-3732631154.2712698</v>
      </c>
      <c r="AZ11" s="51">
        <v>-3754511838.154335</v>
      </c>
      <c r="BA11" s="51">
        <v>-4036053261.7580771</v>
      </c>
      <c r="BB11" s="52">
        <v>-4099681553.4955921</v>
      </c>
      <c r="BC11" s="77"/>
      <c r="BD11" s="29"/>
    </row>
    <row r="12" spans="1:56" x14ac:dyDescent="0.35">
      <c r="A12" s="2"/>
      <c r="B12" s="24" t="s">
        <v>18</v>
      </c>
      <c r="C12" s="24" t="s">
        <v>19</v>
      </c>
      <c r="D12" s="26">
        <v>-1943000000</v>
      </c>
      <c r="E12" s="51">
        <v>-1788000000</v>
      </c>
      <c r="F12" s="51">
        <v>-1452000000</v>
      </c>
      <c r="G12" s="51">
        <v>-1894000000</v>
      </c>
      <c r="H12" s="51">
        <v>-1518000000</v>
      </c>
      <c r="I12" s="51">
        <v>-1519000000</v>
      </c>
      <c r="J12" s="51">
        <v>-1432000000</v>
      </c>
      <c r="K12" s="51">
        <v>-1371000000</v>
      </c>
      <c r="L12" s="51">
        <v>-1478000000</v>
      </c>
      <c r="M12" s="51">
        <v>-1534000000</v>
      </c>
      <c r="N12" s="51">
        <v>-1360000000</v>
      </c>
      <c r="O12" s="51">
        <v>-1579000000</v>
      </c>
      <c r="P12" s="51">
        <v>-1466000000</v>
      </c>
      <c r="Q12" s="51">
        <v>-1687000000</v>
      </c>
      <c r="R12" s="51">
        <v>-1380000000</v>
      </c>
      <c r="S12" s="51">
        <v>-1648097314.9548099</v>
      </c>
      <c r="T12" s="51">
        <v>-1626072662.1306</v>
      </c>
      <c r="U12" s="51">
        <v>-1601487215.5177</v>
      </c>
      <c r="V12" s="51">
        <v>-1833709489.6754999</v>
      </c>
      <c r="W12" s="51">
        <v>-1581966531.1148</v>
      </c>
      <c r="X12" s="51">
        <v>-1593277239.9656999</v>
      </c>
      <c r="Y12" s="51">
        <v>-1373660330.8025</v>
      </c>
      <c r="Z12" s="51">
        <v>-1085050881.5050001</v>
      </c>
      <c r="AA12" s="51">
        <v>-1451879034.9212999</v>
      </c>
      <c r="AB12" s="51">
        <v>-1423112294.9354</v>
      </c>
      <c r="AC12" s="51">
        <v>-1194778093.8432</v>
      </c>
      <c r="AD12" s="51">
        <v>-1206952091.448</v>
      </c>
      <c r="AE12" s="51">
        <v>-964216072.46109998</v>
      </c>
      <c r="AF12" s="51">
        <v>-1490011365.9501002</v>
      </c>
      <c r="AG12" s="51">
        <v>-1241018360.4045</v>
      </c>
      <c r="AH12" s="51">
        <v>-1949128926.4304001</v>
      </c>
      <c r="AI12" s="51">
        <v>-1621832917.329</v>
      </c>
      <c r="AJ12" s="51">
        <v>-1728589557.1176</v>
      </c>
      <c r="AK12" s="51">
        <v>-2141823805.2026999</v>
      </c>
      <c r="AL12" s="51">
        <v>-1853379878.9366999</v>
      </c>
      <c r="AM12" s="51">
        <v>-2193922186.9175997</v>
      </c>
      <c r="AN12" s="51">
        <v>-2090776322.5422001</v>
      </c>
      <c r="AO12" s="51">
        <v>-2494884624.6693001</v>
      </c>
      <c r="AP12" s="51">
        <v>-2120386952.0829999</v>
      </c>
      <c r="AQ12" s="51">
        <v>-2088279060.5898099</v>
      </c>
      <c r="AR12" s="51">
        <v>-2721881608.7365198</v>
      </c>
      <c r="AS12" s="51">
        <v>-2128087788.5831401</v>
      </c>
      <c r="AT12" s="51">
        <v>-1930581516.08725</v>
      </c>
      <c r="AU12" s="51">
        <v>-2134506074.4106021</v>
      </c>
      <c r="AV12" s="51">
        <v>-2206585708.536375</v>
      </c>
      <c r="AW12" s="51">
        <v>-2249013338.6279111</v>
      </c>
      <c r="AX12" s="51">
        <v>-2023504842.2556322</v>
      </c>
      <c r="AY12" s="51">
        <v>-2145387766.213237</v>
      </c>
      <c r="AZ12" s="51">
        <v>-2142636716.6743164</v>
      </c>
      <c r="BA12" s="51">
        <v>-2410282668.6503091</v>
      </c>
      <c r="BB12" s="52">
        <v>-2049879589.4310727</v>
      </c>
      <c r="BC12" s="77"/>
      <c r="BD12" s="29"/>
    </row>
    <row r="13" spans="1:56" x14ac:dyDescent="0.35">
      <c r="A13" s="2"/>
      <c r="B13" s="24" t="s">
        <v>20</v>
      </c>
      <c r="C13" s="24" t="s">
        <v>21</v>
      </c>
      <c r="D13" s="51">
        <v>-756000000</v>
      </c>
      <c r="E13" s="51">
        <v>-719000000</v>
      </c>
      <c r="F13" s="51">
        <v>-622000000</v>
      </c>
      <c r="G13" s="51">
        <v>-904000000</v>
      </c>
      <c r="H13" s="51">
        <v>-703000000</v>
      </c>
      <c r="I13" s="51">
        <v>-798000000</v>
      </c>
      <c r="J13" s="51">
        <v>-674000000</v>
      </c>
      <c r="K13" s="51">
        <v>-900000000</v>
      </c>
      <c r="L13" s="51">
        <v>-748000000</v>
      </c>
      <c r="M13" s="51">
        <v>-809000000</v>
      </c>
      <c r="N13" s="51">
        <v>-700000000</v>
      </c>
      <c r="O13" s="51">
        <v>-906000000</v>
      </c>
      <c r="P13" s="51">
        <v>-833000000</v>
      </c>
      <c r="Q13" s="51">
        <v>-927000000</v>
      </c>
      <c r="R13" s="51">
        <v>-772000000</v>
      </c>
      <c r="S13" s="51">
        <v>-1003214403.4718</v>
      </c>
      <c r="T13" s="51">
        <v>-903207798.60420001</v>
      </c>
      <c r="U13" s="51">
        <v>-973476233.48710001</v>
      </c>
      <c r="V13" s="51">
        <v>-913577491.76400101</v>
      </c>
      <c r="W13" s="51">
        <v>-884129285.91229904</v>
      </c>
      <c r="X13" s="51">
        <v>-915453283.73430002</v>
      </c>
      <c r="Y13" s="51">
        <v>-818656358.35080004</v>
      </c>
      <c r="Z13" s="51">
        <v>-735309591.50460005</v>
      </c>
      <c r="AA13" s="51">
        <v>-959149207.40319896</v>
      </c>
      <c r="AB13" s="51">
        <v>-841478262.35599995</v>
      </c>
      <c r="AC13" s="51">
        <v>-787238531.72140002</v>
      </c>
      <c r="AD13" s="51">
        <v>-911626454.7378</v>
      </c>
      <c r="AE13" s="51">
        <v>-852343493.49590003</v>
      </c>
      <c r="AF13" s="51">
        <v>-863035460.88699901</v>
      </c>
      <c r="AG13" s="51">
        <v>-820298777.91799998</v>
      </c>
      <c r="AH13" s="51">
        <v>-1066233812.8629999</v>
      </c>
      <c r="AI13" s="51">
        <v>-1008448075.9211</v>
      </c>
      <c r="AJ13" s="51">
        <v>-1006751299.1631</v>
      </c>
      <c r="AK13" s="51">
        <v>-1074225613.7003</v>
      </c>
      <c r="AL13" s="51">
        <v>-963573312.58849895</v>
      </c>
      <c r="AM13" s="51">
        <v>-1140814087.8532999</v>
      </c>
      <c r="AN13" s="51">
        <v>-1127568131.5596001</v>
      </c>
      <c r="AO13" s="51">
        <v>-1155888921.4477999</v>
      </c>
      <c r="AP13" s="51">
        <v>-1048486114.9265</v>
      </c>
      <c r="AQ13" s="51">
        <v>-1156733758.5557799</v>
      </c>
      <c r="AR13" s="51">
        <v>-1436668306.6161399</v>
      </c>
      <c r="AS13" s="51">
        <v>-1167921282.3029399</v>
      </c>
      <c r="AT13" s="51">
        <v>-1032111192.62635</v>
      </c>
      <c r="AU13" s="51">
        <v>-1171380443.2842247</v>
      </c>
      <c r="AV13" s="51">
        <v>-1153213479.2560427</v>
      </c>
      <c r="AW13" s="51">
        <v>-1227251405.8131242</v>
      </c>
      <c r="AX13" s="51">
        <v>-987706414.2622385</v>
      </c>
      <c r="AY13" s="51">
        <v>-1174081937.3261108</v>
      </c>
      <c r="AZ13" s="51">
        <v>-1110542567.8647294</v>
      </c>
      <c r="BA13" s="51">
        <v>-1233097771.3226399</v>
      </c>
      <c r="BB13" s="52">
        <v>-1100444101.9532909</v>
      </c>
      <c r="BC13" s="77"/>
      <c r="BD13" s="29"/>
    </row>
    <row r="14" spans="1:56" x14ac:dyDescent="0.35">
      <c r="A14" s="2"/>
      <c r="B14" s="24" t="s">
        <v>22</v>
      </c>
      <c r="C14" s="24" t="s">
        <v>396</v>
      </c>
      <c r="D14" s="26">
        <v>64000000</v>
      </c>
      <c r="E14" s="26">
        <v>-27000000</v>
      </c>
      <c r="F14" s="26">
        <v>-115000000</v>
      </c>
      <c r="G14" s="26">
        <v>-63000000</v>
      </c>
      <c r="H14" s="26">
        <v>-107000000</v>
      </c>
      <c r="I14" s="26">
        <v>79000000</v>
      </c>
      <c r="J14" s="26">
        <v>89000000</v>
      </c>
      <c r="K14" s="26">
        <v>67000000</v>
      </c>
      <c r="L14" s="26">
        <v>-58000000</v>
      </c>
      <c r="M14" s="26">
        <v>-461000000</v>
      </c>
      <c r="N14" s="26">
        <v>-16000000</v>
      </c>
      <c r="O14" s="26">
        <v>3943000000</v>
      </c>
      <c r="P14" s="26">
        <v>85000000</v>
      </c>
      <c r="Q14" s="51">
        <v>-32000000</v>
      </c>
      <c r="R14" s="51">
        <v>364000000</v>
      </c>
      <c r="S14" s="51">
        <v>352688127.95889896</v>
      </c>
      <c r="T14" s="51">
        <v>64456658.774599902</v>
      </c>
      <c r="U14" s="51">
        <v>31345740.516700801</v>
      </c>
      <c r="V14" s="51">
        <v>30521425.626200698</v>
      </c>
      <c r="W14" s="51">
        <v>-3052286463.8566999</v>
      </c>
      <c r="X14" s="51">
        <v>-716595285.96630001</v>
      </c>
      <c r="Y14" s="51">
        <v>-399934871.61130005</v>
      </c>
      <c r="Z14" s="51">
        <v>-195557320.84460101</v>
      </c>
      <c r="AA14" s="51">
        <v>-65767228.510900907</v>
      </c>
      <c r="AB14" s="51">
        <v>100408647.4117</v>
      </c>
      <c r="AC14" s="30">
        <v>91000000</v>
      </c>
      <c r="AD14" s="51">
        <v>-107259336.09900101</v>
      </c>
      <c r="AE14" s="30">
        <v>-104000000</v>
      </c>
      <c r="AF14" s="51">
        <v>-192390052.1997</v>
      </c>
      <c r="AG14" s="30">
        <v>-213000000</v>
      </c>
      <c r="AH14" s="51">
        <v>73493027.352998793</v>
      </c>
      <c r="AI14" s="30">
        <v>-24000000</v>
      </c>
      <c r="AJ14" s="51">
        <v>187178001.89660001</v>
      </c>
      <c r="AK14" s="51">
        <v>-48033412.2240998</v>
      </c>
      <c r="AL14" s="51">
        <v>-196002627.43570501</v>
      </c>
      <c r="AM14" s="51">
        <v>17252795.356509399</v>
      </c>
      <c r="AN14" s="51">
        <v>-285876245.68370003</v>
      </c>
      <c r="AO14" s="51">
        <v>-90403259.023200706</v>
      </c>
      <c r="AP14" s="51">
        <v>-103550940.98290001</v>
      </c>
      <c r="AQ14" s="51">
        <v>9867498.3448728099</v>
      </c>
      <c r="AR14" s="51">
        <v>-411657343.66616905</v>
      </c>
      <c r="AS14" s="51">
        <v>-190797955.53016701</v>
      </c>
      <c r="AT14" s="51">
        <v>-5397806021.7122402</v>
      </c>
      <c r="AU14" s="51">
        <v>-18059408.5456747</v>
      </c>
      <c r="AV14" s="51">
        <v>14536986.746841401</v>
      </c>
      <c r="AW14" s="51">
        <v>-79585864.1290683</v>
      </c>
      <c r="AX14" s="51">
        <v>-2572152.9528655596</v>
      </c>
      <c r="AY14" s="51">
        <v>28415095.399965901</v>
      </c>
      <c r="AZ14" s="51">
        <v>-2347693.8775946712</v>
      </c>
      <c r="BA14" s="51">
        <v>-122467028.30218299</v>
      </c>
      <c r="BB14" s="52">
        <v>-51299633.812689796</v>
      </c>
      <c r="BC14" s="77"/>
      <c r="BD14" s="29"/>
    </row>
    <row r="15" spans="1:56" x14ac:dyDescent="0.35">
      <c r="A15" s="2"/>
      <c r="B15" s="31" t="s">
        <v>24</v>
      </c>
      <c r="C15" s="31" t="s">
        <v>25</v>
      </c>
      <c r="D15" s="74">
        <v>1198000000</v>
      </c>
      <c r="E15" s="74">
        <v>2978000000</v>
      </c>
      <c r="F15" s="74">
        <v>2325000000</v>
      </c>
      <c r="G15" s="74">
        <v>770000000</v>
      </c>
      <c r="H15" s="74">
        <v>2413000000</v>
      </c>
      <c r="I15" s="74">
        <v>2705000000</v>
      </c>
      <c r="J15" s="74">
        <v>2623000000</v>
      </c>
      <c r="K15" s="74">
        <v>3277000000</v>
      </c>
      <c r="L15" s="74">
        <v>3495000000</v>
      </c>
      <c r="M15" s="74">
        <v>3268000000</v>
      </c>
      <c r="N15" s="74">
        <v>3338000000</v>
      </c>
      <c r="O15" s="74">
        <v>7973000000</v>
      </c>
      <c r="P15" s="74">
        <v>4271000000</v>
      </c>
      <c r="Q15" s="30">
        <v>5043000000</v>
      </c>
      <c r="R15" s="30">
        <v>5205000000</v>
      </c>
      <c r="S15" s="30">
        <v>4136170915.2241702</v>
      </c>
      <c r="T15" s="30">
        <v>4567271948.2269106</v>
      </c>
      <c r="U15" s="30">
        <v>5078433969.2193098</v>
      </c>
      <c r="V15" s="30">
        <v>2996257326.6778898</v>
      </c>
      <c r="W15" s="30">
        <v>744462741.07728696</v>
      </c>
      <c r="X15" s="30">
        <v>2762198102.6988001</v>
      </c>
      <c r="Y15" s="30">
        <v>1508211766.3746998</v>
      </c>
      <c r="Z15" s="30">
        <v>3458879377.9797902</v>
      </c>
      <c r="AA15" s="30">
        <v>3486587711.2712202</v>
      </c>
      <c r="AB15" s="30">
        <v>4256258707.0997996</v>
      </c>
      <c r="AC15" s="30">
        <v>3919807175.3474002</v>
      </c>
      <c r="AD15" s="30">
        <v>4754016282.8216</v>
      </c>
      <c r="AE15" s="30">
        <v>4398769939.3748102</v>
      </c>
      <c r="AF15" s="30">
        <v>4480273717.2709408</v>
      </c>
      <c r="AG15" s="30">
        <v>4185457230.7131901</v>
      </c>
      <c r="AH15" s="30">
        <v>5163375205.2537003</v>
      </c>
      <c r="AI15" s="30">
        <v>4770986625.1965008</v>
      </c>
      <c r="AJ15" s="30">
        <v>4731486553.1297998</v>
      </c>
      <c r="AK15" s="30">
        <v>3691073336.4349699</v>
      </c>
      <c r="AL15" s="30">
        <v>5009700908.7335901</v>
      </c>
      <c r="AM15" s="30">
        <v>5159403434.1123095</v>
      </c>
      <c r="AN15" s="30">
        <v>5592540576.1001005</v>
      </c>
      <c r="AO15" s="30">
        <v>5132235161.9695101</v>
      </c>
      <c r="AP15" s="30">
        <v>5764038868.2305002</v>
      </c>
      <c r="AQ15" s="30">
        <v>5928757989.5159693</v>
      </c>
      <c r="AR15" s="30">
        <v>2194245638.66325</v>
      </c>
      <c r="AS15" s="30">
        <v>5553628282.2739105</v>
      </c>
      <c r="AT15" s="30">
        <v>4927077024.6525497</v>
      </c>
      <c r="AU15" s="30">
        <v>5745305975.1067467</v>
      </c>
      <c r="AV15" s="30">
        <v>5206479488.7086411</v>
      </c>
      <c r="AW15" s="30">
        <v>4551598195.5001211</v>
      </c>
      <c r="AX15" s="30">
        <v>5165490954.1845608</v>
      </c>
      <c r="AY15" s="30">
        <v>5885014253.7249193</v>
      </c>
      <c r="AZ15" s="30">
        <v>5330475685.0477695</v>
      </c>
      <c r="BA15" s="30">
        <v>7233570584.920578</v>
      </c>
      <c r="BB15" s="76">
        <v>7926962706.9296885</v>
      </c>
      <c r="BC15" s="77"/>
      <c r="BD15" s="29"/>
    </row>
    <row r="16" spans="1:56" ht="27" x14ac:dyDescent="0.35">
      <c r="A16" s="2"/>
      <c r="B16" s="36" t="s">
        <v>397</v>
      </c>
      <c r="C16" s="36" t="s">
        <v>398</v>
      </c>
      <c r="D16" s="108">
        <v>5.4562019652936593</v>
      </c>
      <c r="E16" s="108">
        <v>13.4135793762687</v>
      </c>
      <c r="F16" s="108">
        <v>11.208883715182701</v>
      </c>
      <c r="G16" s="108">
        <v>3.6776443401896501</v>
      </c>
      <c r="H16" s="108">
        <v>12.2470207685778</v>
      </c>
      <c r="I16" s="108">
        <v>13.3135424736672</v>
      </c>
      <c r="J16" s="108">
        <v>13.303552702307901</v>
      </c>
      <c r="K16" s="108">
        <v>15.021637914645</v>
      </c>
      <c r="L16" s="108">
        <v>16.061234816841299</v>
      </c>
      <c r="M16" s="108">
        <v>13.887053397270998</v>
      </c>
      <c r="N16" s="108">
        <v>15.446891295705401</v>
      </c>
      <c r="O16" s="108">
        <v>33.317069325544004</v>
      </c>
      <c r="P16" s="108">
        <v>18.0323329532579</v>
      </c>
      <c r="Q16" s="264">
        <v>19.294292078839401</v>
      </c>
      <c r="R16" s="264">
        <v>21.4345449730877</v>
      </c>
      <c r="S16" s="108">
        <v>15.928176847137914</v>
      </c>
      <c r="T16" s="108">
        <v>18.250706670966302</v>
      </c>
      <c r="U16" s="108">
        <v>19.187736763246185</v>
      </c>
      <c r="V16" s="108">
        <v>11.907405663302386</v>
      </c>
      <c r="W16" s="108">
        <v>2.8005200310896736</v>
      </c>
      <c r="X16" s="108">
        <v>11.694090921231991</v>
      </c>
      <c r="Y16" s="108">
        <v>7.4551843826209803</v>
      </c>
      <c r="Z16" s="108">
        <v>17.16966093439191</v>
      </c>
      <c r="AA16" s="108">
        <v>15.559867003971403</v>
      </c>
      <c r="AB16" s="108">
        <v>19.622611802438666</v>
      </c>
      <c r="AC16" s="108">
        <v>21.155669225973238</v>
      </c>
      <c r="AD16" s="108">
        <v>20.264330415503075</v>
      </c>
      <c r="AE16" s="108">
        <v>21.845125286283515</v>
      </c>
      <c r="AF16" s="108">
        <v>18.046520448706158</v>
      </c>
      <c r="AG16" s="108">
        <v>19.265806126292254</v>
      </c>
      <c r="AH16" s="108">
        <v>17.726590049582672</v>
      </c>
      <c r="AI16" s="108">
        <v>18.84974013386536</v>
      </c>
      <c r="AJ16" s="108">
        <v>18.985605879769039</v>
      </c>
      <c r="AK16" s="108">
        <v>13.645461794513139</v>
      </c>
      <c r="AL16" s="108">
        <v>17.117482106025474</v>
      </c>
      <c r="AM16" s="108">
        <v>16.592872986218083</v>
      </c>
      <c r="AN16" s="108">
        <v>18.059091119957927</v>
      </c>
      <c r="AO16" s="108">
        <v>15.917300808364907</v>
      </c>
      <c r="AP16" s="108">
        <v>18.312467036999884</v>
      </c>
      <c r="AQ16" s="108">
        <v>18.634697294579077</v>
      </c>
      <c r="AR16" s="108">
        <v>7.5659239335090254</v>
      </c>
      <c r="AS16" s="108">
        <v>17.675962620853849</v>
      </c>
      <c r="AT16" s="108">
        <v>16.257717054859373</v>
      </c>
      <c r="AU16" s="108">
        <v>17.869817363814551</v>
      </c>
      <c r="AV16" s="108">
        <v>17.769025143966598</v>
      </c>
      <c r="AW16" s="108">
        <v>15.325293577634383</v>
      </c>
      <c r="AX16" s="108">
        <v>17.678950025827604</v>
      </c>
      <c r="AY16" s="108">
        <v>18.129509360997119</v>
      </c>
      <c r="AZ16" s="108">
        <v>17.371771774084831</v>
      </c>
      <c r="BA16" s="108">
        <v>19.68217864898736</v>
      </c>
      <c r="BB16" s="109">
        <v>21.011058055357381</v>
      </c>
      <c r="BC16" s="77"/>
      <c r="BD16" s="29"/>
    </row>
    <row r="17" spans="1:57" x14ac:dyDescent="0.35">
      <c r="B17" s="24" t="s">
        <v>28</v>
      </c>
      <c r="C17" s="24" t="s">
        <v>399</v>
      </c>
      <c r="D17" s="51">
        <v>-1778000000</v>
      </c>
      <c r="E17" s="51">
        <v>0</v>
      </c>
      <c r="F17" s="51">
        <v>0</v>
      </c>
      <c r="G17" s="51">
        <v>-1546000000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-450000000</v>
      </c>
      <c r="N17" s="51">
        <v>0</v>
      </c>
      <c r="O17" s="51">
        <v>3911000000</v>
      </c>
      <c r="P17" s="51">
        <v>0</v>
      </c>
      <c r="Q17" s="51">
        <v>-24000000</v>
      </c>
      <c r="R17" s="51">
        <v>618000000</v>
      </c>
      <c r="S17" s="51">
        <v>529139648.44680005</v>
      </c>
      <c r="T17" s="51">
        <v>0</v>
      </c>
      <c r="U17" s="51">
        <v>-110371618.517</v>
      </c>
      <c r="V17" s="51">
        <v>1620773750.8728001</v>
      </c>
      <c r="W17" s="51">
        <v>2998931802.8071003</v>
      </c>
      <c r="X17" s="51">
        <v>965489354.06690001</v>
      </c>
      <c r="Y17" s="51">
        <v>1024690835.4344</v>
      </c>
      <c r="Z17" s="51">
        <v>34624704.1790995</v>
      </c>
      <c r="AA17" s="51">
        <v>1017923069.7187001</v>
      </c>
      <c r="AB17" s="51">
        <v>-86083155.7086</v>
      </c>
      <c r="AC17" s="51">
        <v>60723036.6906</v>
      </c>
      <c r="AD17" s="51">
        <v>-284782417.0557</v>
      </c>
      <c r="AE17" s="51">
        <v>305732689.04449999</v>
      </c>
      <c r="AF17" s="51">
        <v>-109007974.18409999</v>
      </c>
      <c r="AG17" s="51">
        <v>-67471730.179599896</v>
      </c>
      <c r="AH17" s="51">
        <v>-57658654.353400104</v>
      </c>
      <c r="AI17" s="51">
        <v>-27138348.317399997</v>
      </c>
      <c r="AJ17" s="51">
        <v>141963637.60600001</v>
      </c>
      <c r="AK17" s="51">
        <v>-991873675.96169996</v>
      </c>
      <c r="AL17" s="51">
        <v>-419330331.35549301</v>
      </c>
      <c r="AM17" s="51">
        <v>-818087507.965716</v>
      </c>
      <c r="AN17" s="51">
        <v>-45243302.502899997</v>
      </c>
      <c r="AO17" s="51">
        <v>-977088670.87409997</v>
      </c>
      <c r="AP17" s="51">
        <v>-51137440.058899999</v>
      </c>
      <c r="AQ17" s="51">
        <v>190940884.81102198</v>
      </c>
      <c r="AR17" s="51">
        <v>-2629359522.15838</v>
      </c>
      <c r="AS17" s="51">
        <v>-134093362.812539</v>
      </c>
      <c r="AT17" s="51">
        <v>-455316562.97303599</v>
      </c>
      <c r="AU17" s="51">
        <v>4502156.4275770187</v>
      </c>
      <c r="AV17" s="51">
        <v>-55899198.925844193</v>
      </c>
      <c r="AW17" s="51">
        <v>-642867014.80945587</v>
      </c>
      <c r="AX17" s="51">
        <v>62540599.226666451</v>
      </c>
      <c r="AY17" s="51">
        <v>-56912427.480166435</v>
      </c>
      <c r="AZ17" s="51">
        <v>-388608564.278368</v>
      </c>
      <c r="BA17" s="51">
        <v>-621690825.12113857</v>
      </c>
      <c r="BB17" s="52">
        <v>-70408130.125822082</v>
      </c>
      <c r="BC17" s="77"/>
      <c r="BD17" s="29"/>
    </row>
    <row r="18" spans="1:57" x14ac:dyDescent="0.35">
      <c r="A18" s="2"/>
      <c r="B18" s="43" t="s">
        <v>30</v>
      </c>
      <c r="C18" s="43" t="s">
        <v>31</v>
      </c>
      <c r="D18" s="51">
        <v>2976000000</v>
      </c>
      <c r="E18" s="51">
        <v>2978000000</v>
      </c>
      <c r="F18" s="51">
        <v>2325000000</v>
      </c>
      <c r="G18" s="51">
        <v>2316000000</v>
      </c>
      <c r="H18" s="51">
        <v>2413000000</v>
      </c>
      <c r="I18" s="51">
        <v>2705000000</v>
      </c>
      <c r="J18" s="51">
        <v>2623000000</v>
      </c>
      <c r="K18" s="51">
        <v>3277000000</v>
      </c>
      <c r="L18" s="51">
        <v>3495000000</v>
      </c>
      <c r="M18" s="51">
        <v>3718000000</v>
      </c>
      <c r="N18" s="51">
        <v>3338000000</v>
      </c>
      <c r="O18" s="51">
        <v>4062000000</v>
      </c>
      <c r="P18" s="51">
        <v>4271000000</v>
      </c>
      <c r="Q18" s="51">
        <v>5067000000</v>
      </c>
      <c r="R18" s="51">
        <v>4587000000</v>
      </c>
      <c r="S18" s="51">
        <v>4665310563.67101</v>
      </c>
      <c r="T18" s="51">
        <v>4567271948.2269001</v>
      </c>
      <c r="U18" s="51">
        <v>4968062350.7023001</v>
      </c>
      <c r="V18" s="51">
        <v>4617031077.5506992</v>
      </c>
      <c r="W18" s="51">
        <v>5066166804.8894196</v>
      </c>
      <c r="X18" s="51">
        <v>3727687456.7656898</v>
      </c>
      <c r="Y18" s="51">
        <v>2837343494.7611098</v>
      </c>
      <c r="Z18" s="51">
        <v>3493504082.1588902</v>
      </c>
      <c r="AA18" s="51">
        <v>4504510780.9898901</v>
      </c>
      <c r="AB18" s="51">
        <v>4170175551.3912106</v>
      </c>
      <c r="AC18" s="51">
        <v>3859084138.6567998</v>
      </c>
      <c r="AD18" s="51">
        <v>4469233865.7659006</v>
      </c>
      <c r="AE18" s="51">
        <v>4093037250.3302903</v>
      </c>
      <c r="AF18" s="51">
        <v>4371265743.0868607</v>
      </c>
      <c r="AG18" s="51">
        <v>4252928960.8927903</v>
      </c>
      <c r="AH18" s="51">
        <v>5105716550.90028</v>
      </c>
      <c r="AI18" s="51">
        <v>4798125316.2554903</v>
      </c>
      <c r="AJ18" s="51">
        <v>4589522915.5237999</v>
      </c>
      <c r="AK18" s="51">
        <v>4682947012.3966703</v>
      </c>
      <c r="AL18" s="51">
        <v>5429031240.0890799</v>
      </c>
      <c r="AM18" s="51">
        <v>5977490942.0780296</v>
      </c>
      <c r="AN18" s="51">
        <v>5637783878.6029997</v>
      </c>
      <c r="AO18" s="51">
        <v>6109323832.8436098</v>
      </c>
      <c r="AP18" s="51">
        <v>5815176308.2894001</v>
      </c>
      <c r="AQ18" s="51">
        <v>5737817104.7049503</v>
      </c>
      <c r="AR18" s="51">
        <v>4823605160.8216305</v>
      </c>
      <c r="AS18" s="51">
        <v>5687721645.0864496</v>
      </c>
      <c r="AT18" s="51">
        <v>5382393587.6255798</v>
      </c>
      <c r="AU18" s="51">
        <v>5740803818.6791697</v>
      </c>
      <c r="AV18" s="51">
        <v>5262378687.6344852</v>
      </c>
      <c r="AW18" s="51">
        <v>5194465210.309577</v>
      </c>
      <c r="AX18" s="51">
        <v>5102950354.9578943</v>
      </c>
      <c r="AY18" s="51">
        <v>5941926681.2050858</v>
      </c>
      <c r="AZ18" s="51">
        <v>5719084249.3261375</v>
      </c>
      <c r="BA18" s="51">
        <v>7855261410.0417166</v>
      </c>
      <c r="BB18" s="52">
        <v>7997370837.0555105</v>
      </c>
      <c r="BD18" s="16"/>
    </row>
    <row r="19" spans="1:57" ht="27" x14ac:dyDescent="0.35">
      <c r="A19" s="2"/>
      <c r="B19" s="36" t="s">
        <v>400</v>
      </c>
      <c r="C19" s="36" t="s">
        <v>33</v>
      </c>
      <c r="D19" s="108">
        <v>13.552726902005899</v>
      </c>
      <c r="E19" s="108">
        <v>13.4135793762688</v>
      </c>
      <c r="F19" s="108">
        <v>11.208883715182701</v>
      </c>
      <c r="G19" s="108">
        <v>11.0579856806427</v>
      </c>
      <c r="H19" s="108">
        <v>12.2470207685777</v>
      </c>
      <c r="I19" s="108">
        <v>13.313542473667301</v>
      </c>
      <c r="J19" s="108">
        <v>13.303552702307901</v>
      </c>
      <c r="K19" s="108">
        <v>15.0216379146449</v>
      </c>
      <c r="L19" s="108">
        <v>16.061234816841299</v>
      </c>
      <c r="M19" s="108">
        <v>15.799328003230102</v>
      </c>
      <c r="N19" s="108">
        <v>15.446891295705301</v>
      </c>
      <c r="O19" s="108">
        <v>16.9755188005097</v>
      </c>
      <c r="P19" s="108">
        <v>18.0323329532579</v>
      </c>
      <c r="Q19" s="264">
        <v>19.387265942995299</v>
      </c>
      <c r="R19" s="264">
        <v>18.889379394272602</v>
      </c>
      <c r="S19" s="108">
        <v>17.965865828091658</v>
      </c>
      <c r="T19" s="108">
        <v>18.25070667096626</v>
      </c>
      <c r="U19" s="108">
        <v>18.770722074254696</v>
      </c>
      <c r="V19" s="108">
        <v>18.348511494981008</v>
      </c>
      <c r="W19" s="108">
        <v>19.05790691069852</v>
      </c>
      <c r="X19" s="108">
        <v>15.781603789663976</v>
      </c>
      <c r="Y19" s="108">
        <v>14.025165021169203</v>
      </c>
      <c r="Z19" s="108">
        <v>17.341535800712339</v>
      </c>
      <c r="AA19" s="108">
        <v>20.102631705944717</v>
      </c>
      <c r="AB19" s="108">
        <v>19.225742987960629</v>
      </c>
      <c r="AC19" s="108">
        <v>20.827939717567219</v>
      </c>
      <c r="AD19" s="108">
        <v>19.050425234615233</v>
      </c>
      <c r="AE19" s="108">
        <v>20.326798802212121</v>
      </c>
      <c r="AF19" s="108">
        <v>17.607436866021992</v>
      </c>
      <c r="AG19" s="108">
        <v>19.576380861856848</v>
      </c>
      <c r="AH19" s="108">
        <v>17.528639815887917</v>
      </c>
      <c r="AI19" s="108">
        <v>18.956962667530323</v>
      </c>
      <c r="AJ19" s="108">
        <v>21.82995169271662</v>
      </c>
      <c r="AK19" s="108">
        <v>17.722836782117838</v>
      </c>
      <c r="AL19" s="108">
        <v>18.550278110069932</v>
      </c>
      <c r="AM19" s="108">
        <v>19.223879125714191</v>
      </c>
      <c r="AN19" s="108">
        <v>18.205188034472844</v>
      </c>
      <c r="AO19" s="108">
        <v>18.947679152287115</v>
      </c>
      <c r="AP19" s="108">
        <v>18.474931709227651</v>
      </c>
      <c r="AQ19" s="108">
        <v>18.034550417964372</v>
      </c>
      <c r="AR19" s="108">
        <v>16.632153250759597</v>
      </c>
      <c r="AS19" s="108">
        <v>18.102751946373587</v>
      </c>
      <c r="AT19" s="108">
        <v>17.760110424025079</v>
      </c>
      <c r="AU19" s="108">
        <v>17.855814156073706</v>
      </c>
      <c r="AV19" s="108">
        <v>17.95980170870579</v>
      </c>
      <c r="AW19" s="108">
        <v>17.489835637404184</v>
      </c>
      <c r="AX19" s="108">
        <v>17.464904132006442</v>
      </c>
      <c r="AY19" s="108">
        <v>18.304835085332563</v>
      </c>
      <c r="AZ19" s="108">
        <v>18.638228969834724</v>
      </c>
      <c r="BA19" s="108">
        <v>21.373767849758941</v>
      </c>
      <c r="BB19" s="109">
        <v>21.197680519009136</v>
      </c>
      <c r="BC19" s="77"/>
      <c r="BD19" s="29"/>
    </row>
    <row r="20" spans="1:57" x14ac:dyDescent="0.35">
      <c r="A20" s="2"/>
      <c r="B20" s="43" t="s">
        <v>34</v>
      </c>
      <c r="C20" s="43" t="s">
        <v>35</v>
      </c>
      <c r="D20" s="51">
        <v>63000000</v>
      </c>
      <c r="E20" s="51">
        <v>8000000</v>
      </c>
      <c r="F20" s="51">
        <v>54000000</v>
      </c>
      <c r="G20" s="51">
        <v>47000000</v>
      </c>
      <c r="H20" s="51">
        <v>67000000</v>
      </c>
      <c r="I20" s="51">
        <v>45000000</v>
      </c>
      <c r="J20" s="51">
        <v>30000000</v>
      </c>
      <c r="K20" s="51">
        <v>49000000</v>
      </c>
      <c r="L20" s="51">
        <v>49000000</v>
      </c>
      <c r="M20" s="51">
        <v>49000000</v>
      </c>
      <c r="N20" s="51">
        <v>60000000</v>
      </c>
      <c r="O20" s="51">
        <v>223000000</v>
      </c>
      <c r="P20" s="51">
        <v>91000000</v>
      </c>
      <c r="Q20" s="51">
        <v>62000000</v>
      </c>
      <c r="R20" s="51">
        <v>48000000</v>
      </c>
      <c r="S20" s="51">
        <v>172691097.7441</v>
      </c>
      <c r="T20" s="51">
        <v>137051930.3382</v>
      </c>
      <c r="U20" s="51">
        <v>100996208.02510001</v>
      </c>
      <c r="V20" s="51">
        <v>110202385.34390001</v>
      </c>
      <c r="W20" s="51">
        <v>143676569.24220002</v>
      </c>
      <c r="X20" s="51">
        <v>103998256.31039999</v>
      </c>
      <c r="Y20" s="51">
        <v>83489306.132500008</v>
      </c>
      <c r="Z20" s="51">
        <v>686456627.11070001</v>
      </c>
      <c r="AA20" s="51">
        <v>119539496.3417</v>
      </c>
      <c r="AB20" s="51">
        <v>99980287.9322</v>
      </c>
      <c r="AC20" s="30">
        <v>72000000</v>
      </c>
      <c r="AD20" s="51">
        <v>163912777.3908</v>
      </c>
      <c r="AE20" s="30">
        <v>38000000</v>
      </c>
      <c r="AF20" s="51">
        <v>228542820.21689999</v>
      </c>
      <c r="AG20" s="30">
        <v>214000000</v>
      </c>
      <c r="AH20" s="51">
        <v>384380576.94420004</v>
      </c>
      <c r="AI20" s="30">
        <v>262000000</v>
      </c>
      <c r="AJ20" s="51">
        <v>128986217.10509999</v>
      </c>
      <c r="AK20" s="51">
        <v>238712739.5038</v>
      </c>
      <c r="AL20" s="51">
        <v>215643381.43040001</v>
      </c>
      <c r="AM20" s="51">
        <v>353046188.08919996</v>
      </c>
      <c r="AN20" s="51">
        <v>160704360.1805</v>
      </c>
      <c r="AO20" s="51">
        <v>333596117.47510004</v>
      </c>
      <c r="AP20" s="51">
        <v>149984921.39839998</v>
      </c>
      <c r="AQ20" s="51">
        <v>162472938.81068897</v>
      </c>
      <c r="AR20" s="51">
        <v>175569860.20928201</v>
      </c>
      <c r="AS20" s="51">
        <v>139890634.324837</v>
      </c>
      <c r="AT20" s="51">
        <v>159764634.21290201</v>
      </c>
      <c r="AU20" s="51">
        <v>352122967.97462839</v>
      </c>
      <c r="AV20" s="51">
        <v>204106479.56397822</v>
      </c>
      <c r="AW20" s="51">
        <v>161353098.02444521</v>
      </c>
      <c r="AX20" s="51">
        <v>141559973.72621447</v>
      </c>
      <c r="AY20" s="51">
        <v>133280782.46411438</v>
      </c>
      <c r="AZ20" s="51">
        <v>165536326.24755588</v>
      </c>
      <c r="BA20" s="51">
        <v>225935701.61915746</v>
      </c>
      <c r="BB20" s="52">
        <v>184503148.15794584</v>
      </c>
      <c r="BC20" s="77"/>
      <c r="BD20" s="29"/>
    </row>
    <row r="21" spans="1:57" x14ac:dyDescent="0.35">
      <c r="A21" s="2"/>
      <c r="B21" s="43" t="s">
        <v>36</v>
      </c>
      <c r="C21" s="43" t="s">
        <v>37</v>
      </c>
      <c r="D21" s="51">
        <v>-542000000</v>
      </c>
      <c r="E21" s="51">
        <v>-534000000</v>
      </c>
      <c r="F21" s="51">
        <v>-508000000</v>
      </c>
      <c r="G21" s="51">
        <v>-552000000</v>
      </c>
      <c r="H21" s="51">
        <v>-484000000</v>
      </c>
      <c r="I21" s="51">
        <v>-463000000</v>
      </c>
      <c r="J21" s="51">
        <v>-430000000</v>
      </c>
      <c r="K21" s="51">
        <v>-466000000</v>
      </c>
      <c r="L21" s="51">
        <v>-437000000</v>
      </c>
      <c r="M21" s="51">
        <v>-274000000</v>
      </c>
      <c r="N21" s="51">
        <v>-253000000</v>
      </c>
      <c r="O21" s="51">
        <v>-497000000</v>
      </c>
      <c r="P21" s="51">
        <v>-344000000</v>
      </c>
      <c r="Q21" s="51">
        <v>-328000000</v>
      </c>
      <c r="R21" s="51">
        <v>-188000000</v>
      </c>
      <c r="S21" s="51">
        <v>-308894992.60750002</v>
      </c>
      <c r="T21" s="51">
        <v>-515362355.56639999</v>
      </c>
      <c r="U21" s="51">
        <v>-487686764.59710097</v>
      </c>
      <c r="V21" s="51">
        <v>-308307152.48419899</v>
      </c>
      <c r="W21" s="51">
        <v>-417477104.84650099</v>
      </c>
      <c r="X21" s="51">
        <v>-520261263.44830006</v>
      </c>
      <c r="Y21" s="51">
        <v>-63248320.613598697</v>
      </c>
      <c r="Z21" s="51">
        <v>-156961611.01930201</v>
      </c>
      <c r="AA21" s="51">
        <v>-199275584.39079899</v>
      </c>
      <c r="AB21" s="51">
        <v>-370649726.8028</v>
      </c>
      <c r="AC21" s="30">
        <v>-338000000</v>
      </c>
      <c r="AD21" s="51">
        <v>-261061235.12090001</v>
      </c>
      <c r="AE21" s="30">
        <v>-167000000</v>
      </c>
      <c r="AF21" s="51">
        <v>-162961174.970999</v>
      </c>
      <c r="AG21" s="30">
        <v>-253000000</v>
      </c>
      <c r="AH21" s="51">
        <v>-276017413.43940002</v>
      </c>
      <c r="AI21" s="30">
        <v>-285000000</v>
      </c>
      <c r="AJ21" s="51">
        <v>-428133811.03670001</v>
      </c>
      <c r="AK21" s="51">
        <v>-220733706.51719999</v>
      </c>
      <c r="AL21" s="51">
        <v>-398249778.9253</v>
      </c>
      <c r="AM21" s="51">
        <v>-743110116.13500106</v>
      </c>
      <c r="AN21" s="51">
        <v>-689780304.05669999</v>
      </c>
      <c r="AO21" s="51">
        <v>-1037614388.6029999</v>
      </c>
      <c r="AP21" s="51">
        <v>-909552425.32090008</v>
      </c>
      <c r="AQ21" s="51">
        <v>-792961452.56997705</v>
      </c>
      <c r="AR21" s="51">
        <v>-681849038.74249804</v>
      </c>
      <c r="AS21" s="51">
        <v>-703345894.37056303</v>
      </c>
      <c r="AT21" s="51">
        <v>-685273592.870628</v>
      </c>
      <c r="AU21" s="51">
        <v>-716329808.14115262</v>
      </c>
      <c r="AV21" s="51">
        <v>-500569239.48087186</v>
      </c>
      <c r="AW21" s="51">
        <v>-500830820.88387585</v>
      </c>
      <c r="AX21" s="51">
        <v>-537227099.67979085</v>
      </c>
      <c r="AY21" s="51">
        <v>-452359430.05238515</v>
      </c>
      <c r="AZ21" s="51">
        <v>-402402049.83289897</v>
      </c>
      <c r="BA21" s="51">
        <v>-480302930.52751511</v>
      </c>
      <c r="BB21" s="52">
        <v>-488934002.3271783</v>
      </c>
      <c r="BC21" s="77"/>
      <c r="BD21" s="29"/>
    </row>
    <row r="22" spans="1:57" x14ac:dyDescent="0.35">
      <c r="A22" s="2"/>
      <c r="B22" s="31" t="s">
        <v>38</v>
      </c>
      <c r="C22" s="31" t="s">
        <v>39</v>
      </c>
      <c r="D22" s="30">
        <v>-479000000</v>
      </c>
      <c r="E22" s="30">
        <v>-526000000</v>
      </c>
      <c r="F22" s="30">
        <v>-454000000</v>
      </c>
      <c r="G22" s="30">
        <v>-505000000</v>
      </c>
      <c r="H22" s="30">
        <v>-417000000</v>
      </c>
      <c r="I22" s="30">
        <v>-418000000</v>
      </c>
      <c r="J22" s="30">
        <v>-400000000</v>
      </c>
      <c r="K22" s="30">
        <v>-417000000</v>
      </c>
      <c r="L22" s="30">
        <v>-388000000</v>
      </c>
      <c r="M22" s="30">
        <v>-225000000</v>
      </c>
      <c r="N22" s="30">
        <v>-193000000</v>
      </c>
      <c r="O22" s="30">
        <v>-274000000</v>
      </c>
      <c r="P22" s="30">
        <v>-253000000</v>
      </c>
      <c r="Q22" s="51">
        <v>-266000000</v>
      </c>
      <c r="R22" s="51">
        <v>-140000000</v>
      </c>
      <c r="S22" s="51">
        <v>-136203894.86339998</v>
      </c>
      <c r="T22" s="51">
        <v>-378310425.22820002</v>
      </c>
      <c r="U22" s="51">
        <v>-386690556.57199997</v>
      </c>
      <c r="V22" s="51">
        <v>-198104767.14029899</v>
      </c>
      <c r="W22" s="51">
        <v>-273800535.60430098</v>
      </c>
      <c r="X22" s="51">
        <v>-416263007.13789999</v>
      </c>
      <c r="Y22" s="51">
        <v>20240985.518901099</v>
      </c>
      <c r="Z22" s="51">
        <v>529495016.09139806</v>
      </c>
      <c r="AA22" s="51">
        <v>-79736088.049098894</v>
      </c>
      <c r="AB22" s="51">
        <v>-270669438.87059999</v>
      </c>
      <c r="AC22" s="30">
        <v>-267000000</v>
      </c>
      <c r="AD22" s="51">
        <v>-97148457.7301002</v>
      </c>
      <c r="AE22" s="30">
        <v>-128000000</v>
      </c>
      <c r="AF22" s="51">
        <v>65581645.245901197</v>
      </c>
      <c r="AG22" s="30">
        <v>-39000000</v>
      </c>
      <c r="AH22" s="51">
        <v>108363163.50479999</v>
      </c>
      <c r="AI22" s="30">
        <v>-23000000</v>
      </c>
      <c r="AJ22" s="30">
        <v>-299147593.93159997</v>
      </c>
      <c r="AK22" s="30">
        <v>17979032.9866005</v>
      </c>
      <c r="AL22" s="30">
        <v>-182606397.49489999</v>
      </c>
      <c r="AM22" s="30">
        <v>-390063928.04580098</v>
      </c>
      <c r="AN22" s="30">
        <v>-529075943.87619996</v>
      </c>
      <c r="AO22" s="30">
        <v>-704018271.1279</v>
      </c>
      <c r="AP22" s="30">
        <v>-759567503.92250001</v>
      </c>
      <c r="AQ22" s="30">
        <v>-630488513.759287</v>
      </c>
      <c r="AR22" s="30">
        <v>-506279178.533216</v>
      </c>
      <c r="AS22" s="30">
        <v>-563455260.04572606</v>
      </c>
      <c r="AT22" s="30">
        <v>-525508958.65772599</v>
      </c>
      <c r="AU22" s="30">
        <v>-364206840.16652423</v>
      </c>
      <c r="AV22" s="30">
        <v>-296462759.91689366</v>
      </c>
      <c r="AW22" s="30">
        <v>-339477722.85943067</v>
      </c>
      <c r="AX22" s="30">
        <v>-395667125.95357645</v>
      </c>
      <c r="AY22" s="30">
        <v>-319078647.58827078</v>
      </c>
      <c r="AZ22" s="30">
        <v>-236865723.58534306</v>
      </c>
      <c r="BA22" s="30">
        <v>-254367228.90835771</v>
      </c>
      <c r="BB22" s="76">
        <v>-304430854.16923249</v>
      </c>
      <c r="BC22" s="77"/>
      <c r="BD22" s="29"/>
    </row>
    <row r="23" spans="1:57" x14ac:dyDescent="0.35">
      <c r="A23" s="2"/>
      <c r="B23" s="31" t="s">
        <v>40</v>
      </c>
      <c r="C23" s="31" t="s">
        <v>41</v>
      </c>
      <c r="D23" s="30">
        <v>720000000</v>
      </c>
      <c r="E23" s="30">
        <v>2452000000</v>
      </c>
      <c r="F23" s="30">
        <v>1871000000</v>
      </c>
      <c r="G23" s="30">
        <v>266000000</v>
      </c>
      <c r="H23" s="30">
        <v>1996000000</v>
      </c>
      <c r="I23" s="30">
        <v>2287000000</v>
      </c>
      <c r="J23" s="30">
        <v>2223000000</v>
      </c>
      <c r="K23" s="30">
        <v>2860000000</v>
      </c>
      <c r="L23" s="30">
        <v>3107000000</v>
      </c>
      <c r="M23" s="30">
        <v>3043000000</v>
      </c>
      <c r="N23" s="30">
        <v>3145000000</v>
      </c>
      <c r="O23" s="30">
        <v>7698000000</v>
      </c>
      <c r="P23" s="30">
        <v>4018000000</v>
      </c>
      <c r="Q23" s="51">
        <v>4777000000</v>
      </c>
      <c r="R23" s="51">
        <v>5065000000</v>
      </c>
      <c r="S23" s="51">
        <v>3999967020.3607602</v>
      </c>
      <c r="T23" s="51">
        <v>4188961522.9987202</v>
      </c>
      <c r="U23" s="51">
        <v>4691743412.6472998</v>
      </c>
      <c r="V23" s="51">
        <v>2798152559.5376</v>
      </c>
      <c r="W23" s="51">
        <v>470662205.472983</v>
      </c>
      <c r="X23" s="51">
        <v>2345935095.5609002</v>
      </c>
      <c r="Y23" s="51">
        <v>1528452751.89362</v>
      </c>
      <c r="Z23" s="51">
        <v>3988374394.0711803</v>
      </c>
      <c r="AA23" s="51">
        <v>3406851623.2221198</v>
      </c>
      <c r="AB23" s="51">
        <v>3985589268.2291999</v>
      </c>
      <c r="AC23" s="30">
        <v>3652807175.3474002</v>
      </c>
      <c r="AD23" s="51">
        <v>4656867825.0915003</v>
      </c>
      <c r="AE23" s="30">
        <v>4270769939.3748097</v>
      </c>
      <c r="AF23" s="51">
        <v>4545855362.51684</v>
      </c>
      <c r="AG23" s="30">
        <v>4146457230.7131901</v>
      </c>
      <c r="AH23" s="51">
        <v>5271738368.7585201</v>
      </c>
      <c r="AI23" s="30">
        <v>4747986625.1965008</v>
      </c>
      <c r="AJ23" s="30">
        <v>4432338959.1981907</v>
      </c>
      <c r="AK23" s="30">
        <v>3709052369.4215598</v>
      </c>
      <c r="AL23" s="30">
        <v>4827094511.2386999</v>
      </c>
      <c r="AM23" s="30">
        <v>4769339506.0665102</v>
      </c>
      <c r="AN23" s="30">
        <v>5063464632.2238998</v>
      </c>
      <c r="AO23" s="30">
        <v>4428216890.8416195</v>
      </c>
      <c r="AP23" s="30">
        <v>5004471364.3079901</v>
      </c>
      <c r="AQ23" s="30">
        <v>5298269131.4893703</v>
      </c>
      <c r="AR23" s="30">
        <v>1687966457.3286901</v>
      </c>
      <c r="AS23" s="30">
        <v>4990173025.02952</v>
      </c>
      <c r="AT23" s="30">
        <v>4401568065.9948206</v>
      </c>
      <c r="AU23" s="30">
        <v>5381099134.9402218</v>
      </c>
      <c r="AV23" s="30">
        <v>4910016728.791748</v>
      </c>
      <c r="AW23" s="30">
        <v>4212120472.6406903</v>
      </c>
      <c r="AX23" s="30">
        <v>4769823828.2309847</v>
      </c>
      <c r="AY23" s="30">
        <v>5565935606.1366491</v>
      </c>
      <c r="AZ23" s="30">
        <v>5093609961.4624262</v>
      </c>
      <c r="BA23" s="30">
        <v>6979203356.0122204</v>
      </c>
      <c r="BB23" s="76">
        <v>7622531852.7604561</v>
      </c>
      <c r="BC23" s="77"/>
      <c r="BD23" s="29"/>
    </row>
    <row r="24" spans="1:57" x14ac:dyDescent="0.35">
      <c r="B24" s="45" t="s">
        <v>401</v>
      </c>
      <c r="C24" s="36" t="s">
        <v>402</v>
      </c>
      <c r="D24" s="108">
        <v>3.27868852459016</v>
      </c>
      <c r="E24" s="108">
        <v>11.0455425920086</v>
      </c>
      <c r="F24" s="108">
        <v>9.0190407327066797</v>
      </c>
      <c r="G24" s="108">
        <v>1.27029608404967</v>
      </c>
      <c r="H24" s="108">
        <v>10.1319796954315</v>
      </c>
      <c r="I24" s="108">
        <v>11.254367403179</v>
      </c>
      <c r="J24" s="108">
        <v>11.275678417448599</v>
      </c>
      <c r="K24" s="108">
        <v>13.1090434065179</v>
      </c>
      <c r="L24" s="108">
        <v>14.279805129147899</v>
      </c>
      <c r="M24" s="108">
        <v>12.931327553969099</v>
      </c>
      <c r="N24" s="108">
        <v>14.554794520547901</v>
      </c>
      <c r="O24" s="108">
        <v>32.170170086505898</v>
      </c>
      <c r="P24" s="108">
        <v>16.9643234114418</v>
      </c>
      <c r="Q24" s="264">
        <v>18.277471686562599</v>
      </c>
      <c r="R24" s="264">
        <v>20.858213565045499</v>
      </c>
      <c r="S24" s="46">
        <v>15.403662805257277</v>
      </c>
      <c r="T24" s="46">
        <v>16.738987491623668</v>
      </c>
      <c r="U24" s="46">
        <v>17.726712232198189</v>
      </c>
      <c r="V24" s="46">
        <v>11.120118868817034</v>
      </c>
      <c r="W24" s="46">
        <v>1.7705371425258385</v>
      </c>
      <c r="X24" s="46">
        <v>9.9317924648468541</v>
      </c>
      <c r="Y24" s="46">
        <v>7.555236830489247</v>
      </c>
      <c r="Z24" s="46">
        <v>19.798041082776681</v>
      </c>
      <c r="AA24" s="46">
        <v>15.204022542795178</v>
      </c>
      <c r="AB24" s="46">
        <v>18.374745614962311</v>
      </c>
      <c r="AC24" s="46">
        <v>19.714638218412453</v>
      </c>
      <c r="AD24" s="46">
        <v>19.850228248055121</v>
      </c>
      <c r="AE24" s="46">
        <v>21.209453024450767</v>
      </c>
      <c r="AF24" s="46">
        <v>18.310682992487266</v>
      </c>
      <c r="AG24" s="46">
        <v>19.086287761270668</v>
      </c>
      <c r="AH24" s="46">
        <v>18.098615962782109</v>
      </c>
      <c r="AI24" s="46">
        <v>18.758869197277679</v>
      </c>
      <c r="AJ24" s="46">
        <v>17.785243529693279</v>
      </c>
      <c r="AK24" s="46">
        <v>13.71192815412163</v>
      </c>
      <c r="AL24" s="46">
        <v>16.493540318180354</v>
      </c>
      <c r="AM24" s="46">
        <v>15.338409888454368</v>
      </c>
      <c r="AN24" s="46">
        <v>16.35063133324309</v>
      </c>
      <c r="AO24" s="46">
        <v>13.733832934724591</v>
      </c>
      <c r="AP24" s="46">
        <v>15.899305849863874</v>
      </c>
      <c r="AQ24" s="46">
        <v>16.653005844581163</v>
      </c>
      <c r="AR24" s="46">
        <v>5.8202352523502237</v>
      </c>
      <c r="AS24" s="46">
        <v>15.882609958529576</v>
      </c>
      <c r="AT24" s="46">
        <v>14.52371210285569</v>
      </c>
      <c r="AU24" s="46">
        <v>16.737012645558121</v>
      </c>
      <c r="AV24" s="46">
        <v>16.757236996786247</v>
      </c>
      <c r="AW24" s="46">
        <v>14.182267426725224</v>
      </c>
      <c r="AX24" s="46">
        <v>16.32477490314551</v>
      </c>
      <c r="AY24" s="46">
        <v>17.146548389460918</v>
      </c>
      <c r="AZ24" s="46">
        <v>16.59983742256529</v>
      </c>
      <c r="BA24" s="46">
        <v>18.990058321543689</v>
      </c>
      <c r="BB24" s="47">
        <v>20.204139366916969</v>
      </c>
      <c r="BC24" s="77"/>
      <c r="BD24" s="29"/>
    </row>
    <row r="25" spans="1:57" x14ac:dyDescent="0.35">
      <c r="A25" s="2"/>
      <c r="B25" s="48" t="s">
        <v>44</v>
      </c>
      <c r="C25" s="24" t="s">
        <v>45</v>
      </c>
      <c r="D25" s="51">
        <v>-153000000</v>
      </c>
      <c r="E25" s="51">
        <v>-649000000</v>
      </c>
      <c r="F25" s="51">
        <v>-620000000</v>
      </c>
      <c r="G25" s="51">
        <v>-444000000</v>
      </c>
      <c r="H25" s="51">
        <v>-541000000</v>
      </c>
      <c r="I25" s="51">
        <v>-616000000</v>
      </c>
      <c r="J25" s="51">
        <v>-612000000</v>
      </c>
      <c r="K25" s="51">
        <v>-760000000</v>
      </c>
      <c r="L25" s="51">
        <v>-836000000</v>
      </c>
      <c r="M25" s="51">
        <v>-861000000</v>
      </c>
      <c r="N25" s="51">
        <v>-804000000</v>
      </c>
      <c r="O25" s="51">
        <v>-1280000000</v>
      </c>
      <c r="P25" s="51">
        <v>-1065000000</v>
      </c>
      <c r="Q25" s="51">
        <v>-1256000000</v>
      </c>
      <c r="R25" s="51">
        <v>-1137000000</v>
      </c>
      <c r="S25" s="51">
        <v>-1187518891.763</v>
      </c>
      <c r="T25" s="51">
        <v>-1048216336.6939001</v>
      </c>
      <c r="U25" s="51">
        <v>-1086457584.7824001</v>
      </c>
      <c r="V25" s="51">
        <v>-729005578.63389993</v>
      </c>
      <c r="W25" s="51">
        <v>-557621483.73609996</v>
      </c>
      <c r="X25" s="51">
        <v>-511077508.96399999</v>
      </c>
      <c r="Y25" s="51">
        <v>-430042914.2669</v>
      </c>
      <c r="Z25" s="51">
        <v>-802185422.37259996</v>
      </c>
      <c r="AA25" s="51">
        <v>-773555547.03030097</v>
      </c>
      <c r="AB25" s="51">
        <v>-800261798.82050002</v>
      </c>
      <c r="AC25" s="30">
        <v>-768000000</v>
      </c>
      <c r="AD25" s="51">
        <v>-1142517924.7511001</v>
      </c>
      <c r="AE25" s="30">
        <v>-1111000000</v>
      </c>
      <c r="AF25" s="51">
        <v>-622364703.02039897</v>
      </c>
      <c r="AG25" s="30">
        <v>-539000000</v>
      </c>
      <c r="AH25" s="51">
        <v>-1401724623.5447102</v>
      </c>
      <c r="AI25" s="30">
        <v>-1313000000</v>
      </c>
      <c r="AJ25" s="51">
        <v>-1037024323.6552999</v>
      </c>
      <c r="AK25" s="51">
        <v>-1081591341.6666</v>
      </c>
      <c r="AL25" s="51">
        <v>-1430691342.8846002</v>
      </c>
      <c r="AM25" s="51">
        <v>-1334683558.0325</v>
      </c>
      <c r="AN25" s="51">
        <v>-1247197454.0283</v>
      </c>
      <c r="AO25" s="51">
        <v>-1102129721.9628999</v>
      </c>
      <c r="AP25" s="51">
        <v>-1104245077.3634</v>
      </c>
      <c r="AQ25" s="51">
        <v>-1039668417.0297401</v>
      </c>
      <c r="AR25" s="51">
        <v>-440670884.75677198</v>
      </c>
      <c r="AS25" s="51">
        <v>-1527976117.3966298</v>
      </c>
      <c r="AT25" s="51">
        <v>-1162949667.0527</v>
      </c>
      <c r="AU25" s="51">
        <v>-1084242556.0994875</v>
      </c>
      <c r="AV25" s="51">
        <v>-1173776606.6349504</v>
      </c>
      <c r="AW25" s="51">
        <v>-996097074.25102818</v>
      </c>
      <c r="AX25" s="51">
        <v>-1231418924.9568818</v>
      </c>
      <c r="AY25" s="51">
        <v>-1365976029.5823772</v>
      </c>
      <c r="AZ25" s="51">
        <v>-1216524670.765574</v>
      </c>
      <c r="BA25" s="51">
        <v>-1742713551.642745</v>
      </c>
      <c r="BB25" s="52">
        <v>-1850680482.5446846</v>
      </c>
      <c r="BC25" s="77"/>
      <c r="BD25" s="29"/>
    </row>
    <row r="26" spans="1:57" s="18" customFormat="1" ht="27" x14ac:dyDescent="0.35">
      <c r="A26" s="1"/>
      <c r="B26" s="31" t="s">
        <v>46</v>
      </c>
      <c r="C26" s="31" t="s">
        <v>47</v>
      </c>
      <c r="D26" s="30">
        <v>567000000</v>
      </c>
      <c r="E26" s="30">
        <v>1803000000</v>
      </c>
      <c r="F26" s="30">
        <v>1251000000</v>
      </c>
      <c r="G26" s="30">
        <v>-178000000</v>
      </c>
      <c r="H26" s="30">
        <v>1455000000</v>
      </c>
      <c r="I26" s="30">
        <v>1671000000</v>
      </c>
      <c r="J26" s="30">
        <v>1611000000</v>
      </c>
      <c r="K26" s="30">
        <v>2100000000</v>
      </c>
      <c r="L26" s="30">
        <v>2271000000</v>
      </c>
      <c r="M26" s="30">
        <v>2182000000</v>
      </c>
      <c r="N26" s="30">
        <v>2341000000</v>
      </c>
      <c r="O26" s="30">
        <v>6418000000</v>
      </c>
      <c r="P26" s="30">
        <v>2953000000</v>
      </c>
      <c r="Q26" s="30">
        <v>3521000000</v>
      </c>
      <c r="R26" s="30">
        <v>3928000000</v>
      </c>
      <c r="S26" s="30">
        <v>2812449360.5195799</v>
      </c>
      <c r="T26" s="30">
        <v>3140746058.69661</v>
      </c>
      <c r="U26" s="30">
        <v>3605284748.2418003</v>
      </c>
      <c r="V26" s="30">
        <v>2069147209.1721098</v>
      </c>
      <c r="W26" s="30">
        <v>-86958699.577499196</v>
      </c>
      <c r="X26" s="30">
        <v>1834856796.2116899</v>
      </c>
      <c r="Y26" s="30">
        <v>1098410850.1305199</v>
      </c>
      <c r="Z26" s="30">
        <v>3186188316.4328799</v>
      </c>
      <c r="AA26" s="30">
        <v>2633295081.7090201</v>
      </c>
      <c r="AB26" s="30">
        <v>3185326424.7466002</v>
      </c>
      <c r="AC26" s="30">
        <v>2884807175.3474002</v>
      </c>
      <c r="AD26" s="30">
        <v>3514350985.6823897</v>
      </c>
      <c r="AE26" s="30">
        <v>3158769939.3748097</v>
      </c>
      <c r="AF26" s="30">
        <v>3923491106.3043399</v>
      </c>
      <c r="AG26" s="30">
        <v>3607457230.7131896</v>
      </c>
      <c r="AH26" s="30">
        <v>3870012667.8741097</v>
      </c>
      <c r="AI26" s="30">
        <v>3435986625.1964998</v>
      </c>
      <c r="AJ26" s="30">
        <v>3395314730.0295901</v>
      </c>
      <c r="AK26" s="30">
        <v>2627460827.3262701</v>
      </c>
      <c r="AL26" s="30">
        <v>3396401467.6405902</v>
      </c>
      <c r="AM26" s="30">
        <v>3434656615.3445101</v>
      </c>
      <c r="AN26" s="30">
        <v>3816267692.0851998</v>
      </c>
      <c r="AO26" s="30">
        <v>3326086543.4613199</v>
      </c>
      <c r="AP26" s="30">
        <v>3900226743.54669</v>
      </c>
      <c r="AQ26" s="30">
        <v>4258600714.4596295</v>
      </c>
      <c r="AR26" s="30">
        <v>1247295572.5719202</v>
      </c>
      <c r="AS26" s="30">
        <v>3462196907.6328902</v>
      </c>
      <c r="AT26" s="30">
        <v>3238618398.9421201</v>
      </c>
      <c r="AU26" s="30">
        <v>4296856578.8407345</v>
      </c>
      <c r="AV26" s="30">
        <v>3736240122.1567969</v>
      </c>
      <c r="AW26" s="30">
        <v>3216023398.3896623</v>
      </c>
      <c r="AX26" s="30">
        <v>3538404903.2741032</v>
      </c>
      <c r="AY26" s="30">
        <v>4199959576.5542712</v>
      </c>
      <c r="AZ26" s="30">
        <v>3877085290.6968522</v>
      </c>
      <c r="BA26" s="30">
        <v>5236489804.3694763</v>
      </c>
      <c r="BB26" s="76">
        <v>5771851370.2157707</v>
      </c>
      <c r="BC26" s="77"/>
      <c r="BD26" s="29"/>
    </row>
    <row r="27" spans="1:57" x14ac:dyDescent="0.35">
      <c r="A27" s="40"/>
      <c r="B27" s="45" t="s">
        <v>403</v>
      </c>
      <c r="C27" s="36" t="s">
        <v>404</v>
      </c>
      <c r="D27" s="108">
        <v>2.58196721311475</v>
      </c>
      <c r="E27" s="108">
        <v>8.12198747691337</v>
      </c>
      <c r="F27" s="108">
        <v>6.0303687635574805</v>
      </c>
      <c r="G27" s="108">
        <v>-0.85004775549188205</v>
      </c>
      <c r="H27" s="108">
        <v>7.3857868020304602</v>
      </c>
      <c r="I27" s="108">
        <v>8.2230205206436704</v>
      </c>
      <c r="J27" s="108">
        <v>8.1714430636571098</v>
      </c>
      <c r="K27" s="108">
        <v>9.6255213824082109</v>
      </c>
      <c r="L27" s="108">
        <v>10.4375402150933</v>
      </c>
      <c r="M27" s="108">
        <v>9.2724800271970089</v>
      </c>
      <c r="N27" s="108">
        <v>10.833950388744901</v>
      </c>
      <c r="O27" s="108">
        <v>26.821012160976199</v>
      </c>
      <c r="P27" s="108">
        <v>12.467806628667901</v>
      </c>
      <c r="Q27" s="264">
        <v>13.471839608203201</v>
      </c>
      <c r="R27" s="264">
        <v>16.175925544619698</v>
      </c>
      <c r="S27" s="46">
        <v>0.10830594698852748</v>
      </c>
      <c r="T27" s="46">
        <v>12.550344208760816</v>
      </c>
      <c r="U27" s="46">
        <v>13.621769058157968</v>
      </c>
      <c r="V27" s="46">
        <v>8.2229837128241492</v>
      </c>
      <c r="W27" s="46">
        <v>-0.32712124678246784</v>
      </c>
      <c r="X27" s="46">
        <v>7.7680823042255511</v>
      </c>
      <c r="Y27" s="46">
        <v>5.4295130154554494</v>
      </c>
      <c r="Z27" s="46">
        <v>15.816039557362437</v>
      </c>
      <c r="AA27" s="46">
        <v>11.751811411813078</v>
      </c>
      <c r="AB27" s="46">
        <v>14.685297158415143</v>
      </c>
      <c r="AC27" s="46">
        <v>15.56965015172076</v>
      </c>
      <c r="AD27" s="46">
        <v>14.980169467919621</v>
      </c>
      <c r="AE27" s="46">
        <v>15.687050249778759</v>
      </c>
      <c r="AF27" s="46">
        <v>15.803802836262323</v>
      </c>
      <c r="AG27" s="46">
        <v>16.605251895972369</v>
      </c>
      <c r="AH27" s="46">
        <v>13.286295363601289</v>
      </c>
      <c r="AI27" s="46">
        <v>13.575274901493465</v>
      </c>
      <c r="AJ27" s="46">
        <v>13.624070697078405</v>
      </c>
      <c r="AK27" s="46">
        <v>9.7134120804245789</v>
      </c>
      <c r="AL27" s="46">
        <v>11.60505235868726</v>
      </c>
      <c r="AM27" s="46">
        <v>11.046009814406107</v>
      </c>
      <c r="AN27" s="46">
        <v>12.323259000398284</v>
      </c>
      <c r="AO27" s="46">
        <v>10.315645787090501</v>
      </c>
      <c r="AP27" s="46">
        <v>12.391098552732386</v>
      </c>
      <c r="AQ27" s="46">
        <v>13.385220876406894</v>
      </c>
      <c r="AR27" s="46">
        <v>4.3007689104629012</v>
      </c>
      <c r="AS27" s="46">
        <v>11.019402094426402</v>
      </c>
      <c r="AT27" s="46">
        <v>10.686364616428071</v>
      </c>
      <c r="AU27" s="46">
        <v>13.364656753718378</v>
      </c>
      <c r="AV27" s="46">
        <v>12.751292849319848</v>
      </c>
      <c r="AW27" s="46">
        <v>10.828394910075643</v>
      </c>
      <c r="AX27" s="46">
        <v>12.110229988003411</v>
      </c>
      <c r="AY27" s="46">
        <v>12.938491425191589</v>
      </c>
      <c r="AZ27" s="46">
        <v>12.63524022960504</v>
      </c>
      <c r="BA27" s="46">
        <v>14.248223144190488</v>
      </c>
      <c r="BB27" s="47">
        <v>15.298760535416921</v>
      </c>
      <c r="BC27" s="77"/>
      <c r="BD27" s="29"/>
    </row>
    <row r="28" spans="1:57" s="18" customFormat="1" x14ac:dyDescent="0.35">
      <c r="A28" s="2"/>
      <c r="B28" s="18" t="s">
        <v>50</v>
      </c>
      <c r="C28" s="18" t="s">
        <v>51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51"/>
      <c r="AV28" s="51"/>
      <c r="AW28" s="51"/>
      <c r="AX28" s="51"/>
      <c r="AY28" s="51"/>
      <c r="AZ28" s="51"/>
      <c r="BA28" s="51"/>
      <c r="BB28" s="52"/>
      <c r="BC28" s="77"/>
      <c r="BD28" s="29"/>
    </row>
    <row r="29" spans="1:57" x14ac:dyDescent="0.35">
      <c r="A29" s="2"/>
      <c r="B29" s="24" t="s">
        <v>52</v>
      </c>
      <c r="C29" s="24" t="s">
        <v>53</v>
      </c>
      <c r="D29" s="51">
        <v>415000000</v>
      </c>
      <c r="E29" s="51">
        <v>1726000000</v>
      </c>
      <c r="F29" s="51">
        <v>247000000</v>
      </c>
      <c r="G29" s="51">
        <v>-141000000</v>
      </c>
      <c r="H29" s="51">
        <v>1403000000</v>
      </c>
      <c r="I29" s="51">
        <v>1638000000</v>
      </c>
      <c r="J29" s="51">
        <v>610000000</v>
      </c>
      <c r="K29" s="51">
        <v>1856000000</v>
      </c>
      <c r="L29" s="51">
        <v>2262000000</v>
      </c>
      <c r="M29" s="51">
        <v>2208000000</v>
      </c>
      <c r="N29" s="51">
        <v>2387000000</v>
      </c>
      <c r="O29" s="51">
        <v>6317000000</v>
      </c>
      <c r="P29" s="51">
        <v>2933000000</v>
      </c>
      <c r="Q29" s="51">
        <v>3414000000</v>
      </c>
      <c r="R29" s="51">
        <v>3775000000</v>
      </c>
      <c r="S29" s="26">
        <v>2557000000</v>
      </c>
      <c r="T29" s="51">
        <v>3096000000</v>
      </c>
      <c r="U29" s="51">
        <v>3543000000</v>
      </c>
      <c r="V29" s="26">
        <v>2040000000</v>
      </c>
      <c r="W29" s="51">
        <v>-140000000</v>
      </c>
      <c r="X29" s="51">
        <v>1828710912.36379</v>
      </c>
      <c r="Y29" s="51">
        <v>1101103451.3393199</v>
      </c>
      <c r="Z29" s="51">
        <v>3183869412.1545701</v>
      </c>
      <c r="AA29" s="51">
        <v>2621458524.9005399</v>
      </c>
      <c r="AB29" s="51">
        <v>3176840562.3966002</v>
      </c>
      <c r="AC29" s="51">
        <v>3176840562.39819</v>
      </c>
      <c r="AD29" s="51">
        <v>3513397401.3814001</v>
      </c>
      <c r="AE29" s="51">
        <v>3513397401.3804998</v>
      </c>
      <c r="AF29" s="51">
        <v>3913119821.2711601</v>
      </c>
      <c r="AG29" s="51">
        <v>3913119821.2726097</v>
      </c>
      <c r="AH29" s="51">
        <v>3857416741.9205999</v>
      </c>
      <c r="AI29" s="51">
        <v>3857416741.92062</v>
      </c>
      <c r="AJ29" s="51">
        <v>4195657931.7908998</v>
      </c>
      <c r="AK29" s="51">
        <v>3794577531.6833</v>
      </c>
      <c r="AL29" s="51">
        <v>-238658551.16788402</v>
      </c>
      <c r="AM29" s="51">
        <v>3436059750.3411098</v>
      </c>
      <c r="AN29" s="51">
        <v>3816770338.3608899</v>
      </c>
      <c r="AO29" s="51">
        <v>3327824952.3354001</v>
      </c>
      <c r="AP29" s="51">
        <v>3895250596.5915699</v>
      </c>
      <c r="AQ29" s="51">
        <v>4259600714.4596295</v>
      </c>
      <c r="AR29" s="51">
        <v>1247862457.9772298</v>
      </c>
      <c r="AS29" s="51">
        <v>3461854887.6477699</v>
      </c>
      <c r="AT29" s="51">
        <v>3237014944.52245</v>
      </c>
      <c r="AU29" s="51">
        <v>4296571936.5814924</v>
      </c>
      <c r="AV29" s="51">
        <v>3736286800.6874065</v>
      </c>
      <c r="AW29" s="51">
        <v>3216276450.4606528</v>
      </c>
      <c r="AX29" s="51">
        <v>3537552942.8504057</v>
      </c>
      <c r="AY29" s="51">
        <v>4199480225.277247</v>
      </c>
      <c r="AZ29" s="51">
        <v>3876350157.6674819</v>
      </c>
      <c r="BA29" s="51">
        <v>5236213569.801136</v>
      </c>
      <c r="BB29" s="52">
        <v>5770180022.3279467</v>
      </c>
      <c r="BC29" s="77"/>
      <c r="BD29" s="29"/>
    </row>
    <row r="30" spans="1:57" x14ac:dyDescent="0.35">
      <c r="A30" s="2"/>
      <c r="B30" s="24" t="s">
        <v>54</v>
      </c>
      <c r="C30" s="24" t="s">
        <v>55</v>
      </c>
      <c r="D30" s="51">
        <v>-5000000</v>
      </c>
      <c r="E30" s="51">
        <v>-7000000</v>
      </c>
      <c r="F30" s="51">
        <v>-11000000</v>
      </c>
      <c r="G30" s="51">
        <v>-30000000</v>
      </c>
      <c r="H30" s="51">
        <v>-5000000</v>
      </c>
      <c r="I30" s="51">
        <v>-23000000</v>
      </c>
      <c r="J30" s="51">
        <v>-1000000</v>
      </c>
      <c r="K30" s="51">
        <v>-11000000</v>
      </c>
      <c r="L30" s="265">
        <v>-1000000</v>
      </c>
      <c r="M30" s="51">
        <v>-7000000</v>
      </c>
      <c r="N30" s="51">
        <v>-6000000</v>
      </c>
      <c r="O30" s="51">
        <v>0</v>
      </c>
      <c r="P30" s="265">
        <v>0</v>
      </c>
      <c r="Q30" s="51">
        <v>2000000</v>
      </c>
      <c r="R30" s="51">
        <v>-5000000</v>
      </c>
      <c r="S30" s="26">
        <v>-6000000</v>
      </c>
      <c r="T30" s="51">
        <v>1000000</v>
      </c>
      <c r="U30" s="51">
        <v>-4000000</v>
      </c>
      <c r="V30" s="26">
        <v>-4000000</v>
      </c>
      <c r="W30" s="51">
        <v>-9000000</v>
      </c>
      <c r="X30" s="51">
        <v>-5753165.8850000398</v>
      </c>
      <c r="Y30" s="51">
        <v>-7107531.37600022</v>
      </c>
      <c r="Z30" s="51">
        <v>-513828.24500024103</v>
      </c>
      <c r="AA30" s="51">
        <v>-680228.516999705</v>
      </c>
      <c r="AB30" s="51">
        <v>5454097.6530001899</v>
      </c>
      <c r="AC30" s="51">
        <v>5454097.6529997392</v>
      </c>
      <c r="AD30" s="51">
        <v>1000000</v>
      </c>
      <c r="AE30" s="51">
        <v>-2239513.5269998698</v>
      </c>
      <c r="AF30" s="51">
        <v>6562631.1469999999</v>
      </c>
      <c r="AG30" s="51">
        <v>7348047.0229997095</v>
      </c>
      <c r="AH30" s="51">
        <v>11868275.836000001</v>
      </c>
      <c r="AI30" s="51">
        <v>12305644.674999699</v>
      </c>
      <c r="AJ30" s="51">
        <v>14876093.721000001</v>
      </c>
      <c r="AK30" s="51">
        <v>-3681266.7710000002</v>
      </c>
      <c r="AL30" s="51">
        <v>11736813.775</v>
      </c>
      <c r="AM30" s="51">
        <v>1737854.233</v>
      </c>
      <c r="AN30" s="51">
        <v>-502346.97</v>
      </c>
      <c r="AO30" s="51">
        <v>-2241533.264</v>
      </c>
      <c r="AP30" s="51">
        <v>4976057.3113613557</v>
      </c>
      <c r="AQ30" s="51">
        <v>-1339728.040134419</v>
      </c>
      <c r="AR30" s="51">
        <v>-566885.40531589696</v>
      </c>
      <c r="AS30" s="51">
        <v>342019.98511994502</v>
      </c>
      <c r="AT30" s="51">
        <v>1603454.4196757132</v>
      </c>
      <c r="AU30" s="51">
        <v>284642.25924221898</v>
      </c>
      <c r="AV30" s="51">
        <v>-46678.530609314999</v>
      </c>
      <c r="AW30" s="51">
        <v>-253052.070990251</v>
      </c>
      <c r="AX30" s="51">
        <v>851960.42369767104</v>
      </c>
      <c r="AY30" s="51">
        <v>479351.27702408301</v>
      </c>
      <c r="AZ30" s="51">
        <v>735133.02937011002</v>
      </c>
      <c r="BA30" s="51">
        <v>276234.56833948602</v>
      </c>
      <c r="BB30" s="52">
        <v>1671347.8878247081</v>
      </c>
      <c r="BC30" s="77"/>
      <c r="BD30" s="29"/>
    </row>
    <row r="31" spans="1:57" x14ac:dyDescent="0.35">
      <c r="A31" s="2"/>
      <c r="B31" s="24"/>
      <c r="C31" s="24"/>
      <c r="D31" s="16"/>
      <c r="E31" s="16"/>
      <c r="F31" s="16"/>
      <c r="G31" s="16"/>
      <c r="H31" s="16"/>
      <c r="I31" s="16"/>
      <c r="J31" s="16"/>
      <c r="K31" s="16"/>
      <c r="L31" s="164"/>
      <c r="M31" s="16"/>
      <c r="N31" s="16"/>
      <c r="O31" s="16"/>
      <c r="P31" s="164"/>
      <c r="Q31" s="16"/>
      <c r="R31" s="16"/>
      <c r="S31" s="25"/>
      <c r="T31" s="16"/>
      <c r="U31" s="16"/>
      <c r="V31" s="2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2"/>
      <c r="BC31" s="77"/>
      <c r="BD31" s="29"/>
    </row>
    <row r="32" spans="1:57" x14ac:dyDescent="0.35">
      <c r="A32" s="2"/>
      <c r="B32" s="48" t="s">
        <v>405</v>
      </c>
      <c r="C32" s="48" t="s">
        <v>57</v>
      </c>
      <c r="D32" s="56">
        <v>0.45595044056303702</v>
      </c>
      <c r="E32" s="56">
        <v>1.4433252694448599</v>
      </c>
      <c r="F32" s="56">
        <v>1.00535353262817</v>
      </c>
      <c r="G32" s="56">
        <v>-0.11763883609122899</v>
      </c>
      <c r="H32" s="56">
        <v>1.1643515813194401</v>
      </c>
      <c r="I32" s="56">
        <v>1.3502432791572401</v>
      </c>
      <c r="J32" s="56">
        <v>1.2851899049290401</v>
      </c>
      <c r="K32" s="56">
        <v>1.6829778830794999</v>
      </c>
      <c r="L32" s="56">
        <v>1.8113411059834601</v>
      </c>
      <c r="M32" s="56">
        <v>1.74538700243058</v>
      </c>
      <c r="N32" s="56">
        <v>1.8705580153047401</v>
      </c>
      <c r="O32" s="56">
        <v>5.1168364779751299</v>
      </c>
      <c r="P32" s="56">
        <v>2.3542662013994899</v>
      </c>
      <c r="Q32" s="56">
        <v>2.80546328397587</v>
      </c>
      <c r="R32" s="54">
        <v>8.8009967687139206</v>
      </c>
      <c r="S32" s="54">
        <v>2.2471987908241702</v>
      </c>
      <c r="T32" s="54">
        <v>2.5027552448752899</v>
      </c>
      <c r="U32" s="54">
        <v>2.8783047782531099</v>
      </c>
      <c r="V32" s="54">
        <v>1.65219176825784</v>
      </c>
      <c r="W32" s="54">
        <v>-6.2262507687994503E-2</v>
      </c>
      <c r="X32" s="54">
        <v>1.4673394593704301</v>
      </c>
      <c r="Y32" s="54">
        <v>0.88132237554336501</v>
      </c>
      <c r="Z32" s="54">
        <v>2.5404479484723002</v>
      </c>
      <c r="AA32" s="54">
        <v>2.0998125552354598</v>
      </c>
      <c r="AB32" s="54">
        <v>2.5350031986078001</v>
      </c>
      <c r="AC32" s="161">
        <v>2.2999999999999998</v>
      </c>
      <c r="AD32" s="54">
        <v>2.8034358762565499</v>
      </c>
      <c r="AE32" s="161">
        <v>2.5201774130724028</v>
      </c>
      <c r="AF32" s="54">
        <v>3.1219603054181699</v>
      </c>
      <c r="AG32" s="161">
        <v>2.8698983780888545</v>
      </c>
      <c r="AH32" s="54">
        <v>3.0753749324394399</v>
      </c>
      <c r="AI32" s="161">
        <v>2.7290560725478761</v>
      </c>
      <c r="AJ32" s="54">
        <v>2.7047332665424002</v>
      </c>
      <c r="AK32" s="54">
        <v>2.0980062362396801</v>
      </c>
      <c r="AL32" s="54">
        <v>2.7075338815856602</v>
      </c>
      <c r="AM32" s="54">
        <v>2.7362508714054798</v>
      </c>
      <c r="AN32" s="54">
        <v>3.0427398530852301</v>
      </c>
      <c r="AO32" s="54">
        <v>2.65295206900239</v>
      </c>
      <c r="AP32" s="54">
        <v>3.1053048466262898</v>
      </c>
      <c r="AQ32" s="54">
        <v>3.3960365501485001</v>
      </c>
      <c r="AR32" s="54">
        <v>0.99479947526263302</v>
      </c>
      <c r="AS32" s="54">
        <v>2.7598004921550499</v>
      </c>
      <c r="AT32" s="54">
        <v>2.58055745458365</v>
      </c>
      <c r="AU32" s="54">
        <v>3.4252392806719101</v>
      </c>
      <c r="AV32" s="54">
        <v>2.9785783881819001</v>
      </c>
      <c r="AW32" s="54">
        <v>2.5640246685554202</v>
      </c>
      <c r="AX32" s="54">
        <v>2.8201471955217401</v>
      </c>
      <c r="AY32" s="54">
        <v>3.3478374942487701</v>
      </c>
      <c r="AZ32" s="54">
        <v>3.0902372918828398</v>
      </c>
      <c r="BA32" s="54">
        <v>4.1743242440716797</v>
      </c>
      <c r="BB32" s="55">
        <v>4.6000038078615697</v>
      </c>
      <c r="BC32" s="77"/>
      <c r="BD32" s="29"/>
      <c r="BE32" s="14"/>
    </row>
    <row r="33" spans="1:57" x14ac:dyDescent="0.35">
      <c r="A33" s="2"/>
      <c r="B33" s="48" t="s">
        <v>406</v>
      </c>
      <c r="C33" s="48" t="s">
        <v>407</v>
      </c>
      <c r="D33" s="56"/>
      <c r="E33" s="56"/>
      <c r="F33" s="56"/>
      <c r="G33" s="56"/>
      <c r="H33" s="56">
        <v>1.1643515813194401</v>
      </c>
      <c r="I33" s="56">
        <v>1.3502432791572501</v>
      </c>
      <c r="J33" s="56">
        <v>1.2851899049290401</v>
      </c>
      <c r="K33" s="56">
        <v>1.6829778830794699</v>
      </c>
      <c r="L33" s="56">
        <v>1.8113411059834601</v>
      </c>
      <c r="M33" s="56">
        <v>2.0099999999999998</v>
      </c>
      <c r="N33" s="56">
        <v>1.8705580153047301</v>
      </c>
      <c r="O33" s="56">
        <v>2.35</v>
      </c>
      <c r="P33" s="56">
        <v>2.3542662013994802</v>
      </c>
      <c r="Q33" s="56">
        <v>2.82483531259517</v>
      </c>
      <c r="R33" s="56">
        <v>2.62</v>
      </c>
      <c r="S33" s="56">
        <v>2.59</v>
      </c>
      <c r="T33" s="54">
        <v>2.5027552448752899</v>
      </c>
      <c r="U33" s="54">
        <v>2.80720156715911</v>
      </c>
      <c r="V33" s="54">
        <v>2.6062820668080899</v>
      </c>
      <c r="W33" s="54">
        <v>3.2051819508357302</v>
      </c>
      <c r="X33" s="54">
        <v>2.1366998130659001</v>
      </c>
      <c r="Y33" s="54">
        <v>1.73130675334183</v>
      </c>
      <c r="Z33" s="54">
        <v>2.0941680223341299</v>
      </c>
      <c r="AA33" s="54">
        <v>2.6773058869459998</v>
      </c>
      <c r="AB33" s="54">
        <v>2.4615593091656498</v>
      </c>
      <c r="AC33" s="161">
        <v>2.2400000000000002</v>
      </c>
      <c r="AD33" s="54">
        <v>2.6919125259277998</v>
      </c>
      <c r="AE33" s="161">
        <v>2.39</v>
      </c>
      <c r="AF33" s="54">
        <v>3.0371160391554102</v>
      </c>
      <c r="AG33" s="161">
        <v>2.89</v>
      </c>
      <c r="AH33" s="54">
        <v>3.0522633967100901</v>
      </c>
      <c r="AI33" s="161">
        <v>2.75</v>
      </c>
      <c r="AJ33" s="54">
        <v>2.71</v>
      </c>
      <c r="AK33" s="54">
        <v>2.93677718356123</v>
      </c>
      <c r="AL33" s="54">
        <v>3.1191122893201499</v>
      </c>
      <c r="AM33" s="54">
        <v>3.21950333308</v>
      </c>
      <c r="AN33" s="54">
        <v>3.0736430737796998</v>
      </c>
      <c r="AO33" s="54">
        <v>3.2579349871700498</v>
      </c>
      <c r="AP33" s="54">
        <v>3.1440401063620098</v>
      </c>
      <c r="AQ33" s="54">
        <v>3.2270200649029799</v>
      </c>
      <c r="AR33" s="54">
        <v>2.6162681230928699</v>
      </c>
      <c r="AS33" s="54">
        <v>3.10679682074207</v>
      </c>
      <c r="AT33" s="54">
        <v>2.9387401661616899</v>
      </c>
      <c r="AU33" s="54">
        <v>3.2552405771238999</v>
      </c>
      <c r="AV33" s="54">
        <v>3.0147174818793601</v>
      </c>
      <c r="AW33" s="54">
        <v>2.9599479689742201</v>
      </c>
      <c r="AX33" s="54">
        <v>2.8137873888533602</v>
      </c>
      <c r="AY33" s="54">
        <v>3.3867230000893902</v>
      </c>
      <c r="AZ33" s="54">
        <v>3.26803744186393</v>
      </c>
      <c r="BA33" s="54">
        <v>4.5925485598681597</v>
      </c>
      <c r="BB33" s="55">
        <v>4.63877402696186</v>
      </c>
      <c r="BC33" s="77"/>
      <c r="BD33" s="29"/>
      <c r="BE33" s="14"/>
    </row>
    <row r="34" spans="1:57" x14ac:dyDescent="0.35">
      <c r="A34" s="2"/>
      <c r="T34" s="54"/>
      <c r="U34" s="54"/>
      <c r="AC34" s="162"/>
      <c r="AE34" s="162"/>
      <c r="AG34" s="162"/>
      <c r="AI34" s="162"/>
      <c r="BB34" s="247"/>
      <c r="BC34" s="77"/>
      <c r="BD34" s="29"/>
    </row>
    <row r="35" spans="1:57" s="18" customFormat="1" x14ac:dyDescent="0.35">
      <c r="A35" s="63"/>
      <c r="B35" s="18" t="s">
        <v>411</v>
      </c>
      <c r="C35" s="18" t="s">
        <v>78</v>
      </c>
      <c r="AC35" s="29"/>
      <c r="AE35" s="29"/>
      <c r="AG35" s="29"/>
      <c r="AI35" s="29"/>
      <c r="BB35" s="246"/>
      <c r="BC35" s="77"/>
      <c r="BD35" s="29"/>
    </row>
    <row r="36" spans="1:57" x14ac:dyDescent="0.35">
      <c r="A36" s="2"/>
      <c r="B36" s="24" t="s">
        <v>79</v>
      </c>
      <c r="C36" s="24" t="s">
        <v>80</v>
      </c>
      <c r="D36" s="51">
        <v>-674000000</v>
      </c>
      <c r="E36" s="51">
        <v>209000000</v>
      </c>
      <c r="F36" s="51">
        <v>957000000</v>
      </c>
      <c r="G36" s="51">
        <v>97000000</v>
      </c>
      <c r="H36" s="51">
        <v>-31000000</v>
      </c>
      <c r="I36" s="51">
        <v>-9000000</v>
      </c>
      <c r="J36" s="51">
        <v>-1536000000</v>
      </c>
      <c r="K36" s="51">
        <v>1744000000</v>
      </c>
      <c r="L36" s="51">
        <v>165000000</v>
      </c>
      <c r="M36" s="51">
        <v>-138000000</v>
      </c>
      <c r="N36" s="51">
        <v>-132000000</v>
      </c>
      <c r="O36" s="51">
        <v>964000000</v>
      </c>
      <c r="P36" s="51">
        <v>720000000</v>
      </c>
      <c r="Q36" s="51">
        <v>-76000000</v>
      </c>
      <c r="R36" s="51">
        <v>-331000000</v>
      </c>
      <c r="S36" s="26">
        <v>-997000000</v>
      </c>
      <c r="T36" s="51">
        <v>349000000</v>
      </c>
      <c r="U36" s="51">
        <v>-1067000000</v>
      </c>
      <c r="V36" s="51">
        <v>-2039000000</v>
      </c>
      <c r="W36" s="51">
        <v>1120000000</v>
      </c>
      <c r="X36" s="51">
        <v>-1517661180.6030002</v>
      </c>
      <c r="Y36" s="51">
        <v>1686687080.4548001</v>
      </c>
      <c r="Z36" s="51">
        <v>-705574079.40400004</v>
      </c>
      <c r="AA36" s="51">
        <v>-609330850.59020007</v>
      </c>
      <c r="AB36" s="51">
        <v>2204947606.4032001</v>
      </c>
      <c r="AC36" s="51">
        <v>2204947606.4032001</v>
      </c>
      <c r="AD36" s="51">
        <v>757934154.11989999</v>
      </c>
      <c r="AE36" s="51">
        <v>757934154.11989999</v>
      </c>
      <c r="AF36" s="51">
        <v>-1294354623.9921999</v>
      </c>
      <c r="AG36" s="51">
        <v>-1294354623.9921999</v>
      </c>
      <c r="AH36" s="51">
        <v>823689431.82239997</v>
      </c>
      <c r="AI36" s="30">
        <v>822689431.82240105</v>
      </c>
      <c r="AJ36" s="51">
        <v>564959628.52199996</v>
      </c>
      <c r="AK36" s="51">
        <v>3555296390.1876001</v>
      </c>
      <c r="AL36" s="51">
        <v>45216614.356799997</v>
      </c>
      <c r="AM36" s="51">
        <v>-759981395.4282999</v>
      </c>
      <c r="AN36" s="51">
        <v>296474258.8567</v>
      </c>
      <c r="AO36" s="51">
        <v>-439235255.13629997</v>
      </c>
      <c r="AP36" s="51">
        <v>231375753.95089999</v>
      </c>
      <c r="AQ36" s="51">
        <v>-598844551.15192199</v>
      </c>
      <c r="AR36" s="51">
        <v>337370332.80443698</v>
      </c>
      <c r="AS36" s="51">
        <v>-109202036.640893</v>
      </c>
      <c r="AT36" s="51">
        <v>-516881547.44539601</v>
      </c>
      <c r="AU36" s="51">
        <v>171804624.26118258</v>
      </c>
      <c r="AV36" s="51">
        <v>98462444.475859702</v>
      </c>
      <c r="AW36" s="51">
        <v>485143414.50759041</v>
      </c>
      <c r="AX36" s="51">
        <v>495923454.44941223</v>
      </c>
      <c r="AY36" s="51">
        <v>230566669.40640932</v>
      </c>
      <c r="AZ36" s="51">
        <v>-106892267.95279224</v>
      </c>
      <c r="BA36" s="51">
        <v>537481581.80840468</v>
      </c>
      <c r="BB36" s="52">
        <v>493853414.47294992</v>
      </c>
      <c r="BC36" s="77"/>
      <c r="BD36" s="29"/>
    </row>
    <row r="37" spans="1:57" x14ac:dyDescent="0.35">
      <c r="A37" s="2"/>
      <c r="B37" s="24" t="s">
        <v>81</v>
      </c>
      <c r="C37" s="24" t="s">
        <v>82</v>
      </c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26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30"/>
      <c r="AJ37" s="51"/>
      <c r="AK37" s="51"/>
      <c r="AL37" s="51"/>
      <c r="AM37" s="51"/>
      <c r="AN37" s="51"/>
      <c r="AO37" s="51"/>
      <c r="AP37" s="51"/>
      <c r="AQ37" s="51">
        <v>-1829941</v>
      </c>
      <c r="AR37" s="51">
        <v>0</v>
      </c>
      <c r="AS37" s="51">
        <v>0</v>
      </c>
      <c r="AT37" s="51">
        <v>255071.40839689001</v>
      </c>
      <c r="AU37" s="51">
        <v>-15144267.46040852</v>
      </c>
      <c r="AV37" s="51">
        <v>2155713.3447475</v>
      </c>
      <c r="AW37" s="51">
        <v>0</v>
      </c>
      <c r="AX37" s="51">
        <v>5687702.8135676803</v>
      </c>
      <c r="AY37" s="51">
        <f>57876942.757177+15000000</f>
        <v>72876942.757176995</v>
      </c>
      <c r="AZ37" s="51">
        <v>81499335.544348672</v>
      </c>
      <c r="BA37" s="51">
        <v>0</v>
      </c>
      <c r="BB37" s="52">
        <v>3097222</v>
      </c>
      <c r="BC37" s="77"/>
      <c r="BD37" s="29"/>
    </row>
    <row r="38" spans="1:57" x14ac:dyDescent="0.35">
      <c r="A38" s="2"/>
      <c r="B38" s="24" t="s">
        <v>83</v>
      </c>
      <c r="C38" s="24" t="s">
        <v>84</v>
      </c>
      <c r="D38" s="51" t="e">
        <f>SUM(#REF!)</f>
        <v>#REF!</v>
      </c>
      <c r="E38" s="51" t="e">
        <f>SUM(#REF!)</f>
        <v>#REF!</v>
      </c>
      <c r="F38" s="51" t="e">
        <f>SUM(#REF!)</f>
        <v>#REF!</v>
      </c>
      <c r="G38" s="51" t="e">
        <f>SUM(#REF!)</f>
        <v>#REF!</v>
      </c>
      <c r="H38" s="51" t="e">
        <f>SUM(#REF!)</f>
        <v>#REF!</v>
      </c>
      <c r="I38" s="51" t="e">
        <f>SUM(#REF!)</f>
        <v>#REF!</v>
      </c>
      <c r="J38" s="51" t="e">
        <f>SUM(#REF!)</f>
        <v>#REF!</v>
      </c>
      <c r="K38" s="51" t="e">
        <f>SUM(#REF!)</f>
        <v>#REF!</v>
      </c>
      <c r="L38" s="51" t="e">
        <f>SUM(#REF!)</f>
        <v>#REF!</v>
      </c>
      <c r="M38" s="51" t="e">
        <f>SUM(#REF!)</f>
        <v>#REF!</v>
      </c>
      <c r="N38" s="51" t="e">
        <f>SUM(#REF!)</f>
        <v>#REF!</v>
      </c>
      <c r="O38" s="51" t="e">
        <f>SUM(#REF!)</f>
        <v>#REF!</v>
      </c>
      <c r="P38" s="51" t="e">
        <f>SUM(#REF!)</f>
        <v>#REF!</v>
      </c>
      <c r="Q38" s="51" t="e">
        <f>SUM(#REF!)</f>
        <v>#REF!</v>
      </c>
      <c r="R38" s="51" t="e">
        <f>SUM(#REF!)</f>
        <v>#REF!</v>
      </c>
      <c r="S38" s="51" t="e">
        <f>SUM(#REF!)</f>
        <v>#REF!</v>
      </c>
      <c r="T38" s="51" t="e">
        <f>SUM(#REF!)</f>
        <v>#REF!</v>
      </c>
      <c r="U38" s="51" t="e">
        <f>SUM(#REF!)</f>
        <v>#REF!</v>
      </c>
      <c r="V38" s="51" t="e">
        <f>SUM(#REF!)</f>
        <v>#REF!</v>
      </c>
      <c r="W38" s="51" t="e">
        <f>SUM(#REF!)</f>
        <v>#REF!</v>
      </c>
      <c r="X38" s="51" t="e">
        <f>SUM(#REF!)</f>
        <v>#REF!</v>
      </c>
      <c r="Y38" s="51" t="e">
        <f>SUM(#REF!)</f>
        <v>#REF!</v>
      </c>
      <c r="Z38" s="51" t="e">
        <f>SUM(#REF!)</f>
        <v>#REF!</v>
      </c>
      <c r="AA38" s="51" t="e">
        <f>SUM(#REF!)</f>
        <v>#REF!</v>
      </c>
      <c r="AB38" s="51" t="e">
        <f>SUM(#REF!)</f>
        <v>#REF!</v>
      </c>
      <c r="AC38" s="51" t="e">
        <f>SUM(#REF!)</f>
        <v>#REF!</v>
      </c>
      <c r="AD38" s="51" t="e">
        <f>SUM(#REF!)</f>
        <v>#REF!</v>
      </c>
      <c r="AE38" s="51" t="e">
        <f>SUM(#REF!)</f>
        <v>#REF!</v>
      </c>
      <c r="AF38" s="51" t="e">
        <f>SUM(#REF!)</f>
        <v>#REF!</v>
      </c>
      <c r="AG38" s="51" t="e">
        <f>SUM(#REF!)</f>
        <v>#REF!</v>
      </c>
      <c r="AH38" s="51" t="e">
        <f>SUM(#REF!)</f>
        <v>#REF!</v>
      </c>
      <c r="AI38" s="51" t="e">
        <f>SUM(#REF!)</f>
        <v>#REF!</v>
      </c>
      <c r="AJ38" s="51" t="e">
        <f>SUM(#REF!)</f>
        <v>#REF!</v>
      </c>
      <c r="AK38" s="51" t="e">
        <f>SUM(#REF!)</f>
        <v>#REF!</v>
      </c>
      <c r="AL38" s="51" t="e">
        <f>SUM(#REF!)</f>
        <v>#REF!</v>
      </c>
      <c r="AM38" s="51" t="e">
        <f>SUM(#REF!)</f>
        <v>#REF!</v>
      </c>
      <c r="AN38" s="51" t="e">
        <f>SUM(#REF!)</f>
        <v>#REF!</v>
      </c>
      <c r="AO38" s="51" t="e">
        <f>SUM(#REF!)</f>
        <v>#REF!</v>
      </c>
      <c r="AP38" s="51" t="e">
        <f>SUM(#REF!)</f>
        <v>#REF!</v>
      </c>
      <c r="AQ38" s="51" t="e">
        <f>SUM(#REF!)</f>
        <v>#REF!</v>
      </c>
      <c r="AR38" s="51" t="e">
        <f>SUM(#REF!)</f>
        <v>#REF!</v>
      </c>
      <c r="AS38" s="51" t="e">
        <f>SUM(#REF!)</f>
        <v>#REF!</v>
      </c>
      <c r="AT38" s="51" t="e">
        <f>SUM(#REF!)</f>
        <v>#REF!</v>
      </c>
      <c r="AU38" s="51" t="e">
        <f>SUM(#REF!)</f>
        <v>#REF!</v>
      </c>
      <c r="AV38" s="51" t="e">
        <f>SUM(#REF!)</f>
        <v>#REF!</v>
      </c>
      <c r="AW38" s="51" t="e">
        <f>SUM(#REF!)</f>
        <v>#REF!</v>
      </c>
      <c r="AX38" s="51" t="e">
        <f>SUM(#REF!)</f>
        <v>#REF!</v>
      </c>
      <c r="AY38" s="51" t="e">
        <f>SUM(#REF!)-15000000</f>
        <v>#REF!</v>
      </c>
      <c r="AZ38" s="51">
        <v>-37600.002959020436</v>
      </c>
      <c r="BA38" s="51">
        <v>-110071217.74996972</v>
      </c>
      <c r="BB38" s="52">
        <v>-105371650.67535292</v>
      </c>
      <c r="BC38" s="77"/>
      <c r="BD38" s="29"/>
    </row>
    <row r="39" spans="1:57" s="18" customFormat="1" x14ac:dyDescent="0.35">
      <c r="A39" s="2"/>
      <c r="B39" s="18" t="s">
        <v>412</v>
      </c>
      <c r="C39" s="18" t="s">
        <v>86</v>
      </c>
      <c r="D39" s="30">
        <v>-515000000</v>
      </c>
      <c r="E39" s="30">
        <v>113000000</v>
      </c>
      <c r="F39" s="30">
        <v>772000000</v>
      </c>
      <c r="G39" s="30">
        <v>79000000</v>
      </c>
      <c r="H39" s="30">
        <v>-16000000</v>
      </c>
      <c r="I39" s="30">
        <v>19000000</v>
      </c>
      <c r="J39" s="30">
        <v>-1205000000</v>
      </c>
      <c r="K39" s="30">
        <v>1288000000</v>
      </c>
      <c r="L39" s="30">
        <v>117000000</v>
      </c>
      <c r="M39" s="30">
        <v>-134000000</v>
      </c>
      <c r="N39" s="30">
        <v>-88000000</v>
      </c>
      <c r="O39" s="30">
        <v>857000000</v>
      </c>
      <c r="P39" s="30">
        <v>560000000</v>
      </c>
      <c r="Q39" s="30">
        <v>-53000000</v>
      </c>
      <c r="R39" s="51">
        <v>-271000000</v>
      </c>
      <c r="S39" s="26">
        <v>-757000000</v>
      </c>
      <c r="T39" s="51">
        <v>271000000</v>
      </c>
      <c r="U39" s="51">
        <v>-846000000</v>
      </c>
      <c r="V39" s="51">
        <v>-1600000000</v>
      </c>
      <c r="W39" s="51">
        <v>859000000</v>
      </c>
      <c r="X39" s="51">
        <v>-1185178324.5156</v>
      </c>
      <c r="Y39" s="51">
        <v>1320661092.6310999</v>
      </c>
      <c r="Z39" s="51">
        <v>-542741845.91600001</v>
      </c>
      <c r="AA39" s="51">
        <v>-514116715.98290002</v>
      </c>
      <c r="AB39" s="51">
        <v>1743606708.6738</v>
      </c>
      <c r="AC39" s="51">
        <v>1743606708.6738</v>
      </c>
      <c r="AD39" s="51">
        <v>596222252.39769995</v>
      </c>
      <c r="AE39" s="51">
        <v>596222252.39769995</v>
      </c>
      <c r="AF39" s="51">
        <v>-990921962.46329999</v>
      </c>
      <c r="AG39" s="51">
        <v>-990921962.46329999</v>
      </c>
      <c r="AH39" s="51">
        <v>642216968.78219998</v>
      </c>
      <c r="AI39" s="51">
        <v>641689431.82240105</v>
      </c>
      <c r="AJ39" s="51">
        <v>434294656.10879999</v>
      </c>
      <c r="AK39" s="51">
        <v>2833186587.303</v>
      </c>
      <c r="AL39" s="51">
        <v>111519876.55840001</v>
      </c>
      <c r="AM39" s="51">
        <v>-759018042.12239993</v>
      </c>
      <c r="AN39" s="51">
        <v>234463675.1886</v>
      </c>
      <c r="AO39" s="51">
        <v>-361685291.1857</v>
      </c>
      <c r="AP39" s="51">
        <v>204670970.65360001</v>
      </c>
      <c r="AQ39" s="51">
        <v>-421156375.93595898</v>
      </c>
      <c r="AR39" s="51">
        <v>272827921.31545603</v>
      </c>
      <c r="AS39" s="51">
        <v>-83647427.163088098</v>
      </c>
      <c r="AT39" s="30">
        <v>-414847623.20735198</v>
      </c>
      <c r="AU39" s="30">
        <v>103959713.37990911</v>
      </c>
      <c r="AV39" s="30">
        <v>73536723.349311531</v>
      </c>
      <c r="AW39" s="30">
        <v>381792700.38441229</v>
      </c>
      <c r="AX39" s="30">
        <v>395543951.56663203</v>
      </c>
      <c r="AY39" s="30">
        <v>235749503.32582328</v>
      </c>
      <c r="AZ39" s="30">
        <v>-25430532.411402579</v>
      </c>
      <c r="BA39" s="30">
        <v>427410364.05843502</v>
      </c>
      <c r="BB39" s="76">
        <v>391578985.79759699</v>
      </c>
      <c r="BC39" s="77"/>
      <c r="BD39" s="29"/>
    </row>
    <row r="40" spans="1:57" s="18" customFormat="1" x14ac:dyDescent="0.35">
      <c r="A40" s="2"/>
      <c r="B40" s="18" t="s">
        <v>87</v>
      </c>
      <c r="C40" s="18" t="s">
        <v>88</v>
      </c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51"/>
      <c r="AV40" s="51"/>
      <c r="AW40" s="51"/>
      <c r="AX40" s="51"/>
      <c r="AY40" s="51"/>
      <c r="AZ40" s="51"/>
      <c r="BA40" s="51"/>
      <c r="BB40" s="52"/>
      <c r="BC40" s="77"/>
      <c r="BD40" s="29"/>
    </row>
    <row r="41" spans="1:57" x14ac:dyDescent="0.35">
      <c r="A41" s="2"/>
      <c r="B41" s="24" t="s">
        <v>89</v>
      </c>
      <c r="C41" s="24" t="s">
        <v>90</v>
      </c>
      <c r="D41" s="51">
        <v>709000000</v>
      </c>
      <c r="E41" s="51">
        <v>-957000000</v>
      </c>
      <c r="F41" s="51">
        <v>252000000</v>
      </c>
      <c r="G41" s="51">
        <v>-976000000</v>
      </c>
      <c r="H41" s="51">
        <v>-1000000</v>
      </c>
      <c r="I41" s="51">
        <v>1119000000</v>
      </c>
      <c r="J41" s="51">
        <v>428000000</v>
      </c>
      <c r="K41" s="51">
        <v>778000000</v>
      </c>
      <c r="L41" s="51">
        <v>88000000</v>
      </c>
      <c r="M41" s="51">
        <v>-1041000000</v>
      </c>
      <c r="N41" s="51">
        <v>-1416000000</v>
      </c>
      <c r="O41" s="51">
        <v>1016000000</v>
      </c>
      <c r="P41" s="51">
        <v>1629000000</v>
      </c>
      <c r="Q41" s="51">
        <v>1476000000</v>
      </c>
      <c r="R41" s="51">
        <v>-1203000000</v>
      </c>
      <c r="S41" s="26">
        <v>-150000000</v>
      </c>
      <c r="T41" s="51">
        <v>1713000000</v>
      </c>
      <c r="U41" s="51">
        <v>212000000</v>
      </c>
      <c r="V41" s="51">
        <v>1615000000</v>
      </c>
      <c r="W41" s="51">
        <v>-1638000000</v>
      </c>
      <c r="X41" s="51">
        <v>2062000000</v>
      </c>
      <c r="Y41" s="51">
        <v>-2943000000</v>
      </c>
      <c r="Z41" s="51">
        <v>-953000000</v>
      </c>
      <c r="AA41" s="51">
        <v>-2920000000</v>
      </c>
      <c r="AB41" s="51">
        <v>2305058612.75945</v>
      </c>
      <c r="AC41" s="51">
        <v>2305058612.75945</v>
      </c>
      <c r="AD41" s="51">
        <v>-631988683.0960151</v>
      </c>
      <c r="AE41" s="51">
        <v>-631988683.09601593</v>
      </c>
      <c r="AF41" s="51">
        <v>751420312.38743591</v>
      </c>
      <c r="AG41" s="51">
        <v>751420312.38743508</v>
      </c>
      <c r="AH41" s="51">
        <v>1421104470.8197</v>
      </c>
      <c r="AI41" s="51">
        <v>1421104470.8197</v>
      </c>
      <c r="AJ41" s="51">
        <v>1543363790.97352</v>
      </c>
      <c r="AK41" s="51">
        <v>4679031426.4086399</v>
      </c>
      <c r="AL41" s="51">
        <v>2312300270.3974199</v>
      </c>
      <c r="AM41" s="51">
        <v>-922610417.02658498</v>
      </c>
      <c r="AN41" s="51">
        <v>584299791.70578992</v>
      </c>
      <c r="AO41" s="51">
        <v>4680184308.6336803</v>
      </c>
      <c r="AP41" s="51">
        <v>-1757170764.6614699</v>
      </c>
      <c r="AQ41" s="51">
        <v>-6400497355.8205404</v>
      </c>
      <c r="AR41" s="51">
        <v>5180954327.6764297</v>
      </c>
      <c r="AS41" s="51">
        <v>-1034433785.72293</v>
      </c>
      <c r="AT41" s="51">
        <v>-2648482845.5377502</v>
      </c>
      <c r="AU41" s="51">
        <v>4130390299.3431277</v>
      </c>
      <c r="AV41" s="51">
        <v>-8440172569.2593498</v>
      </c>
      <c r="AW41" s="51">
        <v>-1369722798.2623055</v>
      </c>
      <c r="AX41" s="51">
        <v>-665313649.24462187</v>
      </c>
      <c r="AY41" s="51">
        <v>-1943865345.1243308</v>
      </c>
      <c r="AZ41" s="51">
        <v>3349865578.3253994</v>
      </c>
      <c r="BA41" s="51">
        <v>1875690041.4172645</v>
      </c>
      <c r="BB41" s="52">
        <v>3091640505.6453643</v>
      </c>
      <c r="BC41" s="77"/>
      <c r="BD41" s="29"/>
    </row>
    <row r="42" spans="1:57" x14ac:dyDescent="0.35">
      <c r="A42" s="2"/>
      <c r="B42" s="24" t="s">
        <v>91</v>
      </c>
      <c r="C42" s="24" t="s">
        <v>92</v>
      </c>
      <c r="D42" s="51">
        <v>-125000000</v>
      </c>
      <c r="E42" s="51">
        <v>154000000</v>
      </c>
      <c r="F42" s="51">
        <v>-21000000</v>
      </c>
      <c r="G42" s="51">
        <v>47000000</v>
      </c>
      <c r="H42" s="51">
        <v>-31000000</v>
      </c>
      <c r="I42" s="51">
        <v>22000000</v>
      </c>
      <c r="J42" s="51">
        <v>81000000</v>
      </c>
      <c r="K42" s="51">
        <v>34000000</v>
      </c>
      <c r="L42" s="51">
        <v>39000000</v>
      </c>
      <c r="M42" s="51">
        <v>20000000</v>
      </c>
      <c r="N42" s="51">
        <v>19000000</v>
      </c>
      <c r="O42" s="51">
        <v>8000000</v>
      </c>
      <c r="P42" s="51">
        <v>8000000</v>
      </c>
      <c r="Q42" s="51">
        <v>-1000000</v>
      </c>
      <c r="R42" s="51">
        <v>20000000</v>
      </c>
      <c r="S42" s="26">
        <v>-9000000</v>
      </c>
      <c r="T42" s="51">
        <v>0</v>
      </c>
      <c r="U42" s="51">
        <v>-7000000</v>
      </c>
      <c r="V42" s="51">
        <v>5000000</v>
      </c>
      <c r="W42" s="51">
        <v>0</v>
      </c>
      <c r="X42" s="51">
        <v>1000000</v>
      </c>
      <c r="Y42" s="51">
        <v>7000000</v>
      </c>
      <c r="Z42" s="51">
        <v>8000000</v>
      </c>
      <c r="AA42" s="51">
        <v>12000000</v>
      </c>
      <c r="AB42" s="51">
        <v>12651000</v>
      </c>
      <c r="AC42" s="51">
        <v>12651000</v>
      </c>
      <c r="AD42" s="51">
        <v>11710000</v>
      </c>
      <c r="AE42" s="51">
        <v>11710000</v>
      </c>
      <c r="AF42" s="51">
        <v>11348000</v>
      </c>
      <c r="AG42" s="51">
        <v>11348000</v>
      </c>
      <c r="AH42" s="51">
        <v>12162000</v>
      </c>
      <c r="AI42" s="51">
        <v>12162000</v>
      </c>
      <c r="AJ42" s="51">
        <v>366645800</v>
      </c>
      <c r="AK42" s="51">
        <v>-353436800</v>
      </c>
      <c r="AL42" s="51">
        <v>175089000</v>
      </c>
      <c r="AM42" s="51">
        <v>-286102000</v>
      </c>
      <c r="AN42" s="51">
        <v>1093000</v>
      </c>
      <c r="AO42" s="51">
        <v>-303169000</v>
      </c>
      <c r="AP42" s="51">
        <v>-101427000</v>
      </c>
      <c r="AQ42" s="51">
        <v>1455465949.5900002</v>
      </c>
      <c r="AR42" s="51">
        <v>-995633659.91410291</v>
      </c>
      <c r="AS42" s="51">
        <v>-58068810.952906296</v>
      </c>
      <c r="AT42" s="51">
        <v>884598190.27207303</v>
      </c>
      <c r="AU42" s="51">
        <v>-1452870076.46506</v>
      </c>
      <c r="AV42" s="51">
        <v>154951531.41</v>
      </c>
      <c r="AW42" s="51">
        <v>176808120.72</v>
      </c>
      <c r="AX42" s="51">
        <v>-162215853.19999999</v>
      </c>
      <c r="AY42" s="51">
        <v>-143926387.18000001</v>
      </c>
      <c r="AZ42" s="51">
        <v>-164587793.5300003</v>
      </c>
      <c r="BA42" s="51">
        <v>33354641.360000063</v>
      </c>
      <c r="BB42" s="52">
        <v>4098054.5599999921</v>
      </c>
      <c r="BC42" s="77"/>
      <c r="BD42" s="29"/>
    </row>
    <row r="43" spans="1:57" x14ac:dyDescent="0.35">
      <c r="A43" s="2"/>
      <c r="B43" s="24" t="s">
        <v>93</v>
      </c>
      <c r="C43" s="24" t="s">
        <v>94</v>
      </c>
      <c r="D43" s="51">
        <v>27000000</v>
      </c>
      <c r="E43" s="51">
        <v>-31000000</v>
      </c>
      <c r="F43" s="51">
        <v>3000000</v>
      </c>
      <c r="G43" s="51">
        <v>-6000000</v>
      </c>
      <c r="H43" s="51">
        <v>8000000</v>
      </c>
      <c r="I43" s="51">
        <v>-5000000</v>
      </c>
      <c r="J43" s="51">
        <v>-18000000</v>
      </c>
      <c r="K43" s="51">
        <v>-7000000</v>
      </c>
      <c r="L43" s="51">
        <v>-9000000</v>
      </c>
      <c r="M43" s="51">
        <v>-4000000</v>
      </c>
      <c r="N43" s="51">
        <v>-4000000</v>
      </c>
      <c r="O43" s="51">
        <v>-2000000</v>
      </c>
      <c r="P43" s="51">
        <v>-2000000</v>
      </c>
      <c r="Q43" s="51">
        <v>1000000</v>
      </c>
      <c r="R43" s="51">
        <v>-4000000</v>
      </c>
      <c r="S43" s="26">
        <v>2000000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-3000000</v>
      </c>
      <c r="Z43" s="51">
        <v>-2000000</v>
      </c>
      <c r="AA43" s="51">
        <v>-3000000</v>
      </c>
      <c r="AB43" s="51">
        <v>-4043000</v>
      </c>
      <c r="AC43" s="51">
        <v>-4043000</v>
      </c>
      <c r="AD43" s="51">
        <v>-2413000</v>
      </c>
      <c r="AE43" s="51">
        <v>-2413000</v>
      </c>
      <c r="AF43" s="51">
        <v>-2337000</v>
      </c>
      <c r="AG43" s="51">
        <v>-2337000</v>
      </c>
      <c r="AH43" s="51">
        <v>-2506000</v>
      </c>
      <c r="AI43" s="51">
        <v>-2506000</v>
      </c>
      <c r="AJ43" s="51">
        <v>-5714000</v>
      </c>
      <c r="AK43" s="51">
        <v>17023000</v>
      </c>
      <c r="AL43" s="51">
        <v>-36068000</v>
      </c>
      <c r="AM43" s="51">
        <v>58937000</v>
      </c>
      <c r="AN43" s="51">
        <v>-225000</v>
      </c>
      <c r="AO43" s="51">
        <v>62452000</v>
      </c>
      <c r="AP43" s="51">
        <v>20895000</v>
      </c>
      <c r="AQ43" s="51">
        <v>-299826367.14113998</v>
      </c>
      <c r="AR43" s="51">
        <v>205100534</v>
      </c>
      <c r="AS43" s="51">
        <v>11678303</v>
      </c>
      <c r="AT43" s="51">
        <v>-181999494</v>
      </c>
      <c r="AU43" s="51">
        <v>299347375</v>
      </c>
      <c r="AV43" s="51">
        <v>-31920016</v>
      </c>
      <c r="AW43" s="51">
        <v>-36422473</v>
      </c>
      <c r="AX43" s="51">
        <v>33416465.000000004</v>
      </c>
      <c r="AY43" s="51">
        <v>29648836</v>
      </c>
      <c r="AZ43" s="51">
        <v>33905086</v>
      </c>
      <c r="BA43" s="51">
        <v>-6871056</v>
      </c>
      <c r="BB43" s="52">
        <v>-844200</v>
      </c>
      <c r="BC43" s="77"/>
      <c r="BD43" s="29"/>
    </row>
    <row r="44" spans="1:57" s="18" customFormat="1" x14ac:dyDescent="0.35">
      <c r="A44" s="2"/>
      <c r="B44" s="18" t="s">
        <v>413</v>
      </c>
      <c r="C44" s="18" t="s">
        <v>96</v>
      </c>
      <c r="D44" s="30">
        <v>611000000</v>
      </c>
      <c r="E44" s="30">
        <v>-834000000</v>
      </c>
      <c r="F44" s="30">
        <v>234000000</v>
      </c>
      <c r="G44" s="30">
        <v>-935000000</v>
      </c>
      <c r="H44" s="30">
        <v>-24000000</v>
      </c>
      <c r="I44" s="30">
        <v>1136000000</v>
      </c>
      <c r="J44" s="30">
        <v>491000000</v>
      </c>
      <c r="K44" s="30">
        <v>805000000</v>
      </c>
      <c r="L44" s="30">
        <v>118000000</v>
      </c>
      <c r="M44" s="30">
        <v>-1025000000</v>
      </c>
      <c r="N44" s="30">
        <v>-1401000000</v>
      </c>
      <c r="O44" s="30">
        <v>1022000000</v>
      </c>
      <c r="P44" s="30">
        <v>1635000000</v>
      </c>
      <c r="Q44" s="30">
        <v>1476000000</v>
      </c>
      <c r="R44" s="30">
        <v>-1187000000</v>
      </c>
      <c r="S44" s="34">
        <v>-157000000</v>
      </c>
      <c r="T44" s="30">
        <v>1713000000</v>
      </c>
      <c r="U44" s="30">
        <v>205000000</v>
      </c>
      <c r="V44" s="30">
        <v>1620000000</v>
      </c>
      <c r="W44" s="30">
        <v>-1638000000</v>
      </c>
      <c r="X44" s="30">
        <v>2063000000</v>
      </c>
      <c r="Y44" s="30">
        <v>-2939000000</v>
      </c>
      <c r="Z44" s="30">
        <v>-947000000</v>
      </c>
      <c r="AA44" s="30">
        <v>-2911000000</v>
      </c>
      <c r="AB44" s="30">
        <v>2313666612.75945</v>
      </c>
      <c r="AC44" s="30">
        <v>2313666612.75945</v>
      </c>
      <c r="AD44" s="30">
        <v>-622691683.09601498</v>
      </c>
      <c r="AE44" s="30">
        <v>-622691683.09601605</v>
      </c>
      <c r="AF44" s="30">
        <v>760431312.38743603</v>
      </c>
      <c r="AG44" s="30">
        <v>760431312.38743496</v>
      </c>
      <c r="AH44" s="30">
        <v>1430760470.8197</v>
      </c>
      <c r="AI44" s="30">
        <v>1430760470.8197</v>
      </c>
      <c r="AJ44" s="30">
        <v>1904295590.9735198</v>
      </c>
      <c r="AK44" s="30">
        <v>4342617626.4086399</v>
      </c>
      <c r="AL44" s="30">
        <v>2451321270.3974199</v>
      </c>
      <c r="AM44" s="30">
        <v>-1149775417.0265901</v>
      </c>
      <c r="AN44" s="30">
        <v>585167791.70579004</v>
      </c>
      <c r="AO44" s="30">
        <v>4439467308.6336794</v>
      </c>
      <c r="AP44" s="30">
        <v>-1837702764.6614699</v>
      </c>
      <c r="AQ44" s="30">
        <v>-5246687714.3716803</v>
      </c>
      <c r="AR44" s="30">
        <v>4390421201.7623301</v>
      </c>
      <c r="AS44" s="30">
        <v>-1080824293.6758399</v>
      </c>
      <c r="AT44" s="30">
        <v>-1945629077.85728</v>
      </c>
      <c r="AU44" s="30">
        <v>2961723330.417655</v>
      </c>
      <c r="AV44" s="30">
        <v>-8317141053.84935</v>
      </c>
      <c r="AW44" s="30">
        <v>-1229337150.542305</v>
      </c>
      <c r="AX44" s="30">
        <v>-794113037.44462192</v>
      </c>
      <c r="AY44" s="30">
        <v>-2058142896.3043306</v>
      </c>
      <c r="AZ44" s="30">
        <v>3219182870.7953992</v>
      </c>
      <c r="BA44" s="30">
        <v>1902173626.7772646</v>
      </c>
      <c r="BB44" s="76">
        <v>3094894360.2053642</v>
      </c>
      <c r="BC44" s="77"/>
      <c r="BD44" s="29"/>
    </row>
    <row r="45" spans="1:57" x14ac:dyDescent="0.35">
      <c r="A45" s="2"/>
      <c r="B45" s="15" t="s">
        <v>97</v>
      </c>
      <c r="C45" s="15" t="s">
        <v>98</v>
      </c>
      <c r="D45" s="51">
        <v>96000000</v>
      </c>
      <c r="E45" s="51">
        <v>-721000000</v>
      </c>
      <c r="F45" s="51">
        <v>1006000000</v>
      </c>
      <c r="G45" s="51">
        <v>-856000000</v>
      </c>
      <c r="H45" s="51">
        <v>-40000000</v>
      </c>
      <c r="I45" s="51">
        <v>1155000000</v>
      </c>
      <c r="J45" s="51">
        <v>-714000000</v>
      </c>
      <c r="K45" s="51">
        <v>2093000000</v>
      </c>
      <c r="L45" s="51">
        <v>235000000</v>
      </c>
      <c r="M45" s="51">
        <v>-1159000000</v>
      </c>
      <c r="N45" s="51">
        <v>-1489000000</v>
      </c>
      <c r="O45" s="51">
        <v>1879000000</v>
      </c>
      <c r="P45" s="51">
        <v>2195000000</v>
      </c>
      <c r="Q45" s="51">
        <v>1423000000</v>
      </c>
      <c r="R45" s="51">
        <v>-1458000000</v>
      </c>
      <c r="S45" s="26">
        <v>-914000000</v>
      </c>
      <c r="T45" s="51">
        <v>1984000000</v>
      </c>
      <c r="U45" s="51">
        <v>-641000000</v>
      </c>
      <c r="V45" s="51">
        <v>20000000</v>
      </c>
      <c r="W45" s="51">
        <v>-779000000</v>
      </c>
      <c r="X45" s="51">
        <v>877821675.48440003</v>
      </c>
      <c r="Y45" s="51">
        <v>-1618338907.3689001</v>
      </c>
      <c r="Z45" s="51">
        <v>-1489741845.9160001</v>
      </c>
      <c r="AA45" s="51">
        <v>-3425116715.9829001</v>
      </c>
      <c r="AB45" s="51">
        <v>4057273321.4332504</v>
      </c>
      <c r="AC45" s="51">
        <v>4057273321.4332504</v>
      </c>
      <c r="AD45" s="51">
        <v>-26469430.698315002</v>
      </c>
      <c r="AE45" s="51">
        <v>-26469430.6983159</v>
      </c>
      <c r="AF45" s="51">
        <v>-230490650.07586402</v>
      </c>
      <c r="AG45" s="51">
        <v>-230490650.075865</v>
      </c>
      <c r="AH45" s="51">
        <v>2072977439.6019001</v>
      </c>
      <c r="AI45" s="30">
        <v>2073449902.6420999</v>
      </c>
      <c r="AJ45" s="51">
        <v>2338590247.0823197</v>
      </c>
      <c r="AK45" s="51">
        <v>7175804213.7116404</v>
      </c>
      <c r="AL45" s="51">
        <v>2562841146.9558201</v>
      </c>
      <c r="AM45" s="51">
        <v>-1908793459.1489799</v>
      </c>
      <c r="AN45" s="51">
        <v>819631466.89438999</v>
      </c>
      <c r="AO45" s="51">
        <v>4077782017.4479799</v>
      </c>
      <c r="AP45" s="51">
        <v>-1633031794.00787</v>
      </c>
      <c r="AQ45" s="51">
        <v>-5667844090.3076401</v>
      </c>
      <c r="AR45" s="51">
        <v>4663249123.0777893</v>
      </c>
      <c r="AS45" s="51">
        <v>-1164471720.8389199</v>
      </c>
      <c r="AT45" s="51">
        <v>-2360476701.06464</v>
      </c>
      <c r="AU45" s="51">
        <v>3065683043.797564</v>
      </c>
      <c r="AV45" s="51">
        <v>-8243604330.5000381</v>
      </c>
      <c r="AW45" s="51">
        <v>-847544450.15789282</v>
      </c>
      <c r="AX45" s="51">
        <v>-398569085.87799001</v>
      </c>
      <c r="AY45" s="51">
        <v>-1822393392.9785075</v>
      </c>
      <c r="AZ45" s="51">
        <v>3193752338.3839965</v>
      </c>
      <c r="BA45" s="51">
        <v>2329583990.8356996</v>
      </c>
      <c r="BB45" s="52">
        <v>3486473346.0029612</v>
      </c>
      <c r="BC45" s="77"/>
      <c r="BD45" s="29"/>
    </row>
    <row r="46" spans="1:57" s="18" customFormat="1" x14ac:dyDescent="0.35">
      <c r="A46" s="1"/>
      <c r="B46" s="18" t="s">
        <v>99</v>
      </c>
      <c r="C46" s="18" t="s">
        <v>100</v>
      </c>
      <c r="D46" s="30">
        <v>506000000</v>
      </c>
      <c r="E46" s="30">
        <v>998000000</v>
      </c>
      <c r="F46" s="30">
        <v>1243000000</v>
      </c>
      <c r="G46" s="30">
        <v>-1028000000</v>
      </c>
      <c r="H46" s="30">
        <v>1358000000</v>
      </c>
      <c r="I46" s="30">
        <v>2770000000</v>
      </c>
      <c r="J46" s="30">
        <v>-105000000</v>
      </c>
      <c r="K46" s="30">
        <v>3938000000</v>
      </c>
      <c r="L46" s="30">
        <v>2496000000</v>
      </c>
      <c r="M46" s="30">
        <v>1042000000</v>
      </c>
      <c r="N46" s="30">
        <v>893000000</v>
      </c>
      <c r="O46" s="30">
        <v>8195000000</v>
      </c>
      <c r="P46" s="30">
        <v>5128000000</v>
      </c>
      <c r="Q46" s="30">
        <v>4839000000</v>
      </c>
      <c r="R46" s="30">
        <v>2312000000</v>
      </c>
      <c r="S46" s="34">
        <v>1636000000</v>
      </c>
      <c r="T46" s="30">
        <v>5081000000</v>
      </c>
      <c r="U46" s="30">
        <v>2898000000</v>
      </c>
      <c r="V46" s="30">
        <v>2056000000</v>
      </c>
      <c r="W46" s="30">
        <v>-927000000</v>
      </c>
      <c r="X46" s="30">
        <v>2700779421.9631901</v>
      </c>
      <c r="Y46" s="30">
        <v>-524342987.40557992</v>
      </c>
      <c r="Z46" s="30">
        <v>1693613737.9935701</v>
      </c>
      <c r="AA46" s="30">
        <v>-804338419.59935999</v>
      </c>
      <c r="AB46" s="30">
        <v>7239567981.4828501</v>
      </c>
      <c r="AC46" s="30">
        <v>7239567981.4844398</v>
      </c>
      <c r="AD46" s="30">
        <v>3484688457.1560698</v>
      </c>
      <c r="AE46" s="30">
        <v>3484688457.15518</v>
      </c>
      <c r="AF46" s="30">
        <v>3689977218.2182999</v>
      </c>
      <c r="AG46" s="30">
        <v>3689977218.2197399</v>
      </c>
      <c r="AH46" s="30">
        <v>5942699826.1975002</v>
      </c>
      <c r="AI46" s="30">
        <v>5943172289.2377205</v>
      </c>
      <c r="AJ46" s="30">
        <v>6549124272.5812197</v>
      </c>
      <c r="AK46" s="30">
        <v>10966133384.916901</v>
      </c>
      <c r="AL46" s="30">
        <v>2336632676.3219399</v>
      </c>
      <c r="AM46" s="30">
        <v>1541949331.6491301</v>
      </c>
      <c r="AN46" s="30">
        <v>4635899458.2792807</v>
      </c>
      <c r="AO46" s="30">
        <v>7403867783.49438</v>
      </c>
      <c r="AP46" s="30">
        <v>2267194859.8987002</v>
      </c>
      <c r="AQ46" s="30">
        <v>-1409243375.8480098</v>
      </c>
      <c r="AR46" s="30">
        <v>5910544695.6497002</v>
      </c>
      <c r="AS46" s="30">
        <v>2297725186.7939701</v>
      </c>
      <c r="AT46" s="30">
        <v>878141697.87748599</v>
      </c>
      <c r="AU46" s="30">
        <v>7362539622.638298</v>
      </c>
      <c r="AV46" s="30">
        <v>-4507364208.3432407</v>
      </c>
      <c r="AW46" s="30">
        <v>2368478948.2317696</v>
      </c>
      <c r="AX46" s="30">
        <v>3139835817.3961134</v>
      </c>
      <c r="AY46" s="30">
        <v>2377566183.5757637</v>
      </c>
      <c r="AZ46" s="30">
        <v>7070837629.0808487</v>
      </c>
      <c r="BA46" s="30">
        <v>7566073795.2051754</v>
      </c>
      <c r="BB46" s="76">
        <v>9258324716.2187309</v>
      </c>
      <c r="BC46" s="77"/>
      <c r="BD46" s="29"/>
    </row>
    <row r="47" spans="1:57" s="18" customFormat="1" x14ac:dyDescent="0.35">
      <c r="A47" s="2"/>
      <c r="B47" s="18" t="s">
        <v>101</v>
      </c>
      <c r="C47" s="18" t="s">
        <v>102</v>
      </c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53"/>
      <c r="BC47" s="77"/>
      <c r="BD47" s="29"/>
    </row>
    <row r="48" spans="1:57" x14ac:dyDescent="0.35">
      <c r="A48" s="2"/>
      <c r="B48" s="24" t="s">
        <v>52</v>
      </c>
      <c r="C48" s="24" t="s">
        <v>53</v>
      </c>
      <c r="D48" s="51">
        <v>511000000</v>
      </c>
      <c r="E48" s="51">
        <v>1004000000</v>
      </c>
      <c r="F48" s="51">
        <v>1232000000</v>
      </c>
      <c r="G48" s="51">
        <v>-977000000</v>
      </c>
      <c r="H48" s="51">
        <v>1363000000</v>
      </c>
      <c r="I48" s="51">
        <v>2793000000</v>
      </c>
      <c r="J48" s="51">
        <v>-104000000</v>
      </c>
      <c r="K48" s="51">
        <v>3949000000</v>
      </c>
      <c r="L48" s="51">
        <v>2497000000</v>
      </c>
      <c r="M48" s="51">
        <v>1049000000</v>
      </c>
      <c r="N48" s="51">
        <v>899000000</v>
      </c>
      <c r="O48" s="51">
        <v>8195000000</v>
      </c>
      <c r="P48" s="51">
        <v>5128000000</v>
      </c>
      <c r="Q48" s="51">
        <v>4837000000</v>
      </c>
      <c r="R48" s="51">
        <v>2317000000</v>
      </c>
      <c r="S48" s="26">
        <v>1642000000</v>
      </c>
      <c r="T48" s="51">
        <v>5080000000</v>
      </c>
      <c r="U48" s="51">
        <v>2903000000</v>
      </c>
      <c r="V48" s="51">
        <v>2060000000</v>
      </c>
      <c r="W48" s="51">
        <v>-919000000</v>
      </c>
      <c r="X48" s="51">
        <v>2706000000</v>
      </c>
      <c r="Y48" s="51">
        <v>-1611231375.9928999</v>
      </c>
      <c r="Z48" s="51">
        <v>1693127566.23857</v>
      </c>
      <c r="AA48" s="51">
        <v>-803658191.08235991</v>
      </c>
      <c r="AB48" s="51">
        <v>7234113883.8298502</v>
      </c>
      <c r="AC48" s="51">
        <v>7234167981.4844398</v>
      </c>
      <c r="AD48" s="51">
        <v>3481473873.0370698</v>
      </c>
      <c r="AE48" s="51">
        <v>3483688457.15518</v>
      </c>
      <c r="AF48" s="51">
        <v>3683414587.0713</v>
      </c>
      <c r="AG48" s="51">
        <v>3682977218.2197399</v>
      </c>
      <c r="AH48" s="51">
        <v>5919699826.1975002</v>
      </c>
      <c r="AI48" s="51">
        <v>5920172289.2377205</v>
      </c>
      <c r="AJ48" s="51">
        <v>6532124272.5812197</v>
      </c>
      <c r="AK48" s="51">
        <v>10969165384.916901</v>
      </c>
      <c r="AL48" s="51">
        <v>2339236862.5469398</v>
      </c>
      <c r="AM48" s="51">
        <v>1539949331.6491301</v>
      </c>
      <c r="AN48" s="51">
        <v>4634965044.3182802</v>
      </c>
      <c r="AO48" s="51">
        <v>7403867783.49438</v>
      </c>
      <c r="AP48" s="51">
        <v>2269194859.8987002</v>
      </c>
      <c r="AQ48" s="51">
        <v>-1407243375.8480098</v>
      </c>
      <c r="AR48" s="51">
        <v>5910144695.6497002</v>
      </c>
      <c r="AS48" s="51">
        <v>2297325186.7939696</v>
      </c>
      <c r="AT48" s="51">
        <v>877141697.87748599</v>
      </c>
      <c r="AU48" s="51">
        <v>7360893546.9750681</v>
      </c>
      <c r="AV48" s="51">
        <v>-4503497068.75807</v>
      </c>
      <c r="AW48" s="51">
        <v>2370589258.4833598</v>
      </c>
      <c r="AX48" s="51">
        <v>3139269130.6164503</v>
      </c>
      <c r="AY48" s="51">
        <v>2377043155.2593298</v>
      </c>
      <c r="AZ48" s="51">
        <v>7067973128.5028973</v>
      </c>
      <c r="BA48" s="51">
        <v>7564206986.1040249</v>
      </c>
      <c r="BB48" s="52">
        <v>7564206986.1040249</v>
      </c>
      <c r="BC48" s="77"/>
      <c r="BD48" s="29"/>
    </row>
    <row r="49" spans="1:56" x14ac:dyDescent="0.35">
      <c r="A49" s="2"/>
      <c r="B49" s="24" t="s">
        <v>54</v>
      </c>
      <c r="C49" s="24" t="s">
        <v>55</v>
      </c>
      <c r="D49" s="51">
        <v>-5000000</v>
      </c>
      <c r="E49" s="51">
        <v>-6000000</v>
      </c>
      <c r="F49" s="51">
        <v>12000000</v>
      </c>
      <c r="G49" s="51">
        <v>-51000000</v>
      </c>
      <c r="H49" s="51">
        <v>-5000000</v>
      </c>
      <c r="I49" s="51">
        <v>-23000000</v>
      </c>
      <c r="J49" s="51">
        <v>-1000000</v>
      </c>
      <c r="K49" s="51">
        <v>-11000000</v>
      </c>
      <c r="L49" s="265">
        <v>-1000000</v>
      </c>
      <c r="M49" s="51">
        <v>-7000000</v>
      </c>
      <c r="N49" s="51">
        <v>-6000000</v>
      </c>
      <c r="O49" s="51">
        <v>0</v>
      </c>
      <c r="P49" s="265">
        <v>0</v>
      </c>
      <c r="Q49" s="51">
        <v>2000000</v>
      </c>
      <c r="R49" s="51">
        <v>-6000000</v>
      </c>
      <c r="S49" s="26">
        <v>-6000000</v>
      </c>
      <c r="T49" s="51">
        <v>1000000</v>
      </c>
      <c r="U49" s="51">
        <v>-5000000</v>
      </c>
      <c r="V49" s="26">
        <v>-4000000</v>
      </c>
      <c r="W49" s="51">
        <v>-9000000</v>
      </c>
      <c r="X49" s="51">
        <v>-6000000</v>
      </c>
      <c r="Y49" s="51">
        <v>-7000000</v>
      </c>
      <c r="Z49" s="51">
        <v>1000000</v>
      </c>
      <c r="AA49" s="51">
        <v>0</v>
      </c>
      <c r="AB49" s="51">
        <v>5000000</v>
      </c>
      <c r="AC49" s="51">
        <v>5000000</v>
      </c>
      <c r="AD49" s="51">
        <v>1000000</v>
      </c>
      <c r="AE49" s="51">
        <v>1000000</v>
      </c>
      <c r="AF49" s="51">
        <v>7000000</v>
      </c>
      <c r="AG49" s="51">
        <v>7000000</v>
      </c>
      <c r="AH49" s="51">
        <v>23000000</v>
      </c>
      <c r="AI49" s="51">
        <v>23000000</v>
      </c>
      <c r="AJ49" s="51">
        <v>17000000</v>
      </c>
      <c r="AK49" s="51">
        <v>-3032000</v>
      </c>
      <c r="AL49" s="51">
        <v>-2604186.2249999996</v>
      </c>
      <c r="AM49" s="51">
        <v>2000000</v>
      </c>
      <c r="AN49" s="51">
        <v>934413.96100000001</v>
      </c>
      <c r="AO49" s="51">
        <v>0</v>
      </c>
      <c r="AP49" s="51">
        <v>-2000000</v>
      </c>
      <c r="AQ49" s="51">
        <v>-2000000</v>
      </c>
      <c r="AR49" s="51">
        <v>400000</v>
      </c>
      <c r="AS49" s="51">
        <v>400000</v>
      </c>
      <c r="AT49" s="51">
        <v>1000000</v>
      </c>
      <c r="AU49" s="51">
        <v>1646075.66323053</v>
      </c>
      <c r="AV49" s="51">
        <v>-3820461.0545602404</v>
      </c>
      <c r="AW49" s="51">
        <v>-1857258.18059574</v>
      </c>
      <c r="AX49" s="51">
        <v>566686.77966139605</v>
      </c>
      <c r="AY49" s="51">
        <v>523028.31643561297</v>
      </c>
      <c r="AZ49" s="51">
        <v>2864500.5779512492</v>
      </c>
      <c r="BA49" s="51">
        <v>1866809.1011502151</v>
      </c>
      <c r="BB49" s="52">
        <v>1866809.1011502151</v>
      </c>
      <c r="BC49" s="77"/>
      <c r="BD49" s="29"/>
    </row>
    <row r="50" spans="1:56" x14ac:dyDescent="0.35">
      <c r="A50" s="2"/>
      <c r="B50" s="24"/>
      <c r="C50" s="24"/>
      <c r="D50" s="16"/>
      <c r="E50" s="16"/>
      <c r="F50" s="16"/>
      <c r="G50" s="16"/>
      <c r="H50" s="16"/>
      <c r="I50" s="16"/>
      <c r="J50" s="16"/>
      <c r="K50" s="16"/>
      <c r="L50" s="164"/>
      <c r="M50" s="16"/>
      <c r="N50" s="16"/>
      <c r="O50" s="16"/>
      <c r="P50" s="164"/>
      <c r="Q50" s="16"/>
      <c r="R50" s="16"/>
      <c r="S50" s="25"/>
      <c r="T50" s="16"/>
      <c r="U50" s="16"/>
      <c r="V50" s="2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51"/>
      <c r="BA50" s="51"/>
      <c r="BB50" s="52"/>
      <c r="BC50" s="77"/>
      <c r="BD50" s="29"/>
    </row>
    <row r="51" spans="1:56" x14ac:dyDescent="0.35">
      <c r="A51" s="2"/>
      <c r="B51" s="57" t="s">
        <v>60</v>
      </c>
      <c r="C51" s="57" t="s">
        <v>61</v>
      </c>
      <c r="AC51" s="162"/>
      <c r="AE51" s="162"/>
      <c r="AG51" s="162"/>
      <c r="AI51" s="162"/>
      <c r="BB51" s="247"/>
      <c r="BC51" s="77"/>
      <c r="BD51" s="29"/>
    </row>
    <row r="52" spans="1:56" x14ac:dyDescent="0.35">
      <c r="A52" s="2"/>
      <c r="B52" s="48" t="s">
        <v>6</v>
      </c>
      <c r="C52" s="48" t="s">
        <v>7</v>
      </c>
      <c r="D52" s="51">
        <v>592000000</v>
      </c>
      <c r="E52" s="51">
        <v>977000000</v>
      </c>
      <c r="F52" s="51">
        <v>466000000</v>
      </c>
      <c r="G52" s="51">
        <v>744000000</v>
      </c>
      <c r="H52" s="51">
        <v>1162000000</v>
      </c>
      <c r="I52" s="51">
        <v>273000000</v>
      </c>
      <c r="J52" s="51">
        <v>219000000</v>
      </c>
      <c r="K52" s="51">
        <v>718000000</v>
      </c>
      <c r="L52" s="51">
        <v>510000000</v>
      </c>
      <c r="M52" s="51">
        <v>407000000</v>
      </c>
      <c r="N52" s="51">
        <v>284000000</v>
      </c>
      <c r="O52" s="51">
        <v>97000000</v>
      </c>
      <c r="P52" s="51">
        <v>57000000</v>
      </c>
      <c r="Q52" s="51">
        <v>0</v>
      </c>
      <c r="R52" s="51">
        <v>17000000</v>
      </c>
      <c r="S52" s="51">
        <v>-2965599.8955000001</v>
      </c>
      <c r="T52" s="51">
        <v>38991947.429399997</v>
      </c>
      <c r="U52" s="51">
        <v>26837914.188200001</v>
      </c>
      <c r="V52" s="51">
        <v>4792063.6336000198</v>
      </c>
      <c r="W52" s="51">
        <v>638120.40139999602</v>
      </c>
      <c r="X52" s="51">
        <v>17456.989999999998</v>
      </c>
      <c r="Y52" s="51">
        <v>1497.23269999999</v>
      </c>
      <c r="Z52" s="51">
        <v>95473.069699999993</v>
      </c>
      <c r="AA52" s="51">
        <v>957471.94459999993</v>
      </c>
      <c r="AB52" s="51">
        <v>13731.9702</v>
      </c>
      <c r="AC52" s="51">
        <v>3640767127.0785999</v>
      </c>
      <c r="AD52" s="51">
        <v>1323534.0181</v>
      </c>
      <c r="AE52" s="51">
        <v>4041961480.2074003</v>
      </c>
      <c r="AF52" s="51">
        <v>377463.92589999997</v>
      </c>
      <c r="AG52" s="51">
        <v>3422757338.9611998</v>
      </c>
      <c r="AH52" s="51">
        <v>-20964.247000000098</v>
      </c>
      <c r="AI52" s="51">
        <v>4130116246.6657996</v>
      </c>
      <c r="AJ52" s="51">
        <v>5858427734.2512999</v>
      </c>
      <c r="AK52" s="51">
        <v>6292625048.4580994</v>
      </c>
      <c r="AL52" s="51">
        <v>2670412383.4798002</v>
      </c>
      <c r="AM52" s="51">
        <v>820717.53869968199</v>
      </c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>
        <v>0</v>
      </c>
      <c r="BB52" s="52">
        <v>0</v>
      </c>
      <c r="BC52" s="77"/>
      <c r="BD52" s="29"/>
    </row>
    <row r="53" spans="1:56" x14ac:dyDescent="0.35">
      <c r="A53" s="2"/>
      <c r="B53" s="48" t="s">
        <v>8</v>
      </c>
      <c r="C53" s="48" t="s">
        <v>9</v>
      </c>
      <c r="D53" s="51">
        <v>1374000000</v>
      </c>
      <c r="E53" s="51">
        <v>1199000000</v>
      </c>
      <c r="F53" s="51">
        <v>1347000000</v>
      </c>
      <c r="G53" s="51">
        <v>1058000000</v>
      </c>
      <c r="H53" s="51">
        <v>720000000</v>
      </c>
      <c r="I53" s="51">
        <v>715000000</v>
      </c>
      <c r="J53" s="51">
        <v>724000000</v>
      </c>
      <c r="K53" s="51">
        <v>718000000</v>
      </c>
      <c r="L53" s="51">
        <v>668000000</v>
      </c>
      <c r="M53" s="51">
        <v>894000000</v>
      </c>
      <c r="N53" s="51">
        <v>963000000</v>
      </c>
      <c r="O53" s="51">
        <v>553000000</v>
      </c>
      <c r="P53" s="51">
        <v>296000000</v>
      </c>
      <c r="Q53" s="51">
        <v>298000000</v>
      </c>
      <c r="R53" s="51">
        <v>155000000</v>
      </c>
      <c r="S53" s="51">
        <v>102388952.6256</v>
      </c>
      <c r="T53" s="51">
        <v>154525605.75079998</v>
      </c>
      <c r="U53" s="51">
        <v>100321532.8232</v>
      </c>
      <c r="V53" s="51">
        <v>24658807.091200002</v>
      </c>
      <c r="W53" s="51">
        <v>15439035.514799898</v>
      </c>
      <c r="X53" s="51">
        <v>2338326.3219999997</v>
      </c>
      <c r="Y53" s="51">
        <v>-915182.44099999999</v>
      </c>
      <c r="Z53" s="51">
        <v>383858.85560000001</v>
      </c>
      <c r="AA53" s="51">
        <v>3943347.7909999997</v>
      </c>
      <c r="AB53" s="51">
        <v>1978942.0439000002</v>
      </c>
      <c r="AC53" s="51">
        <v>3164160211.0139003</v>
      </c>
      <c r="AD53" s="51">
        <v>1219043.4692000002</v>
      </c>
      <c r="AE53" s="51">
        <v>3325078034.0085998</v>
      </c>
      <c r="AF53" s="51">
        <v>1392815.9665999999</v>
      </c>
      <c r="AG53" s="51">
        <v>3102842892.6319003</v>
      </c>
      <c r="AH53" s="51">
        <v>369162.21630000003</v>
      </c>
      <c r="AI53" s="51">
        <v>3817599997.6038904</v>
      </c>
      <c r="AJ53" s="51">
        <v>4084913409.6594996</v>
      </c>
      <c r="AK53" s="51">
        <v>4608478831.2582006</v>
      </c>
      <c r="AL53" s="51">
        <v>2427242352.1297002</v>
      </c>
      <c r="AM53" s="51">
        <v>416065.802801313</v>
      </c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>
        <v>0</v>
      </c>
      <c r="BB53" s="52">
        <v>0</v>
      </c>
      <c r="BC53" s="77"/>
      <c r="BD53" s="29"/>
    </row>
    <row r="54" spans="1:56" x14ac:dyDescent="0.35">
      <c r="A54" s="2"/>
      <c r="B54" s="48" t="s">
        <v>24</v>
      </c>
      <c r="C54" s="48" t="s">
        <v>62</v>
      </c>
      <c r="D54" s="51">
        <v>-146000000</v>
      </c>
      <c r="E54" s="51">
        <v>-75000000</v>
      </c>
      <c r="F54" s="51">
        <v>-1004000000</v>
      </c>
      <c r="G54" s="51">
        <v>16000000</v>
      </c>
      <c r="H54" s="51">
        <v>-54000000</v>
      </c>
      <c r="I54" s="51">
        <v>-55000000</v>
      </c>
      <c r="J54" s="51">
        <v>-1012000000</v>
      </c>
      <c r="K54" s="51">
        <v>-239000000</v>
      </c>
      <c r="L54" s="51">
        <v>-13000000</v>
      </c>
      <c r="M54" s="51">
        <v>13000000</v>
      </c>
      <c r="N54" s="51">
        <v>33000000</v>
      </c>
      <c r="O54" s="51">
        <v>-96000000</v>
      </c>
      <c r="P54" s="51">
        <v>-23000000</v>
      </c>
      <c r="Q54" s="51">
        <v>-111000000</v>
      </c>
      <c r="R54" s="51">
        <v>-158000000</v>
      </c>
      <c r="S54" s="51">
        <v>-261092640.11950001</v>
      </c>
      <c r="T54" s="51">
        <v>-43458315.919100098</v>
      </c>
      <c r="U54" s="51">
        <v>-66816398.444599897</v>
      </c>
      <c r="V54" s="51">
        <v>-32797712.488699999</v>
      </c>
      <c r="W54" s="51">
        <v>-60854398.940600097</v>
      </c>
      <c r="X54" s="51">
        <v>-11899049.732100001</v>
      </c>
      <c r="Y54" s="51">
        <v>-4414930.1672</v>
      </c>
      <c r="Z54" s="51">
        <v>-2832732.5234000101</v>
      </c>
      <c r="AA54" s="51">
        <v>-12516785.3254</v>
      </c>
      <c r="AB54" s="51">
        <v>-3031764.6969999997</v>
      </c>
      <c r="AC54" s="51">
        <v>333419767.05699998</v>
      </c>
      <c r="AD54" s="51">
        <v>-3192861.1214000001</v>
      </c>
      <c r="AE54" s="51">
        <v>352053482.32448101</v>
      </c>
      <c r="AF54" s="51">
        <v>-3023481.9438</v>
      </c>
      <c r="AG54" s="51">
        <v>291793004.61592001</v>
      </c>
      <c r="AH54" s="51">
        <v>-290281.27839999599</v>
      </c>
      <c r="AI54" s="51">
        <v>392098298.77871001</v>
      </c>
      <c r="AJ54" s="51">
        <v>848433018.06899893</v>
      </c>
      <c r="AK54" s="51">
        <v>1303280738.0222299</v>
      </c>
      <c r="AL54" s="51">
        <v>152736415.66103101</v>
      </c>
      <c r="AM54" s="51">
        <v>16086175.453599</v>
      </c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>
        <v>0</v>
      </c>
      <c r="BB54" s="52">
        <v>0</v>
      </c>
      <c r="BC54" s="77"/>
      <c r="BD54" s="29"/>
    </row>
    <row r="55" spans="1:56" x14ac:dyDescent="0.35">
      <c r="A55" s="2"/>
      <c r="B55" s="48" t="s">
        <v>40</v>
      </c>
      <c r="C55" s="48" t="s">
        <v>41</v>
      </c>
      <c r="D55" s="266">
        <v>-157000000</v>
      </c>
      <c r="E55" s="266">
        <v>-85000000</v>
      </c>
      <c r="F55" s="266">
        <v>-1015000000</v>
      </c>
      <c r="G55" s="266">
        <v>6000000</v>
      </c>
      <c r="H55" s="266">
        <v>-57000000</v>
      </c>
      <c r="I55" s="266">
        <v>-56000000</v>
      </c>
      <c r="J55" s="266">
        <v>-1002000000</v>
      </c>
      <c r="K55" s="266">
        <v>-255000000</v>
      </c>
      <c r="L55" s="51">
        <v>-10000000</v>
      </c>
      <c r="M55" s="51">
        <v>18000000</v>
      </c>
      <c r="N55" s="51">
        <v>41000000</v>
      </c>
      <c r="O55" s="51">
        <v>-101000000</v>
      </c>
      <c r="P55" s="51">
        <v>-20000000</v>
      </c>
      <c r="Q55" s="51">
        <v>-105000000</v>
      </c>
      <c r="R55" s="51">
        <v>-158000000</v>
      </c>
      <c r="S55" s="51">
        <v>-261748640.11950001</v>
      </c>
      <c r="T55" s="51">
        <v>-43904466.682300098</v>
      </c>
      <c r="U55" s="51">
        <v>-66541780.462899894</v>
      </c>
      <c r="V55" s="51">
        <v>-32812638.740900099</v>
      </c>
      <c r="W55" s="51">
        <v>-61746844.534400098</v>
      </c>
      <c r="X55" s="51">
        <v>-11899049.732100001</v>
      </c>
      <c r="Y55" s="51">
        <v>-4414930.1672</v>
      </c>
      <c r="Z55" s="51">
        <v>-2832732.5234000101</v>
      </c>
      <c r="AA55" s="51">
        <v>-12516785.3254</v>
      </c>
      <c r="AB55" s="51">
        <v>-3031764.6969999997</v>
      </c>
      <c r="AC55" s="51">
        <v>329750328.1864</v>
      </c>
      <c r="AD55" s="51">
        <v>-3193097.8279999997</v>
      </c>
      <c r="AE55" s="51">
        <v>382904787.88779098</v>
      </c>
      <c r="AF55" s="51">
        <v>-3023238.0107</v>
      </c>
      <c r="AG55" s="51">
        <v>396374893.79491901</v>
      </c>
      <c r="AH55" s="51">
        <v>-290281.27839999599</v>
      </c>
      <c r="AI55" s="51">
        <v>523461462.28354096</v>
      </c>
      <c r="AJ55" s="51">
        <v>1032726393.5590099</v>
      </c>
      <c r="AK55" s="51">
        <v>1556654409.00985</v>
      </c>
      <c r="AL55" s="51">
        <v>1099516576.5840099</v>
      </c>
      <c r="AM55" s="51">
        <v>16086175.453619</v>
      </c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>
        <v>0</v>
      </c>
      <c r="BB55" s="52">
        <v>0</v>
      </c>
      <c r="BC55" s="77"/>
      <c r="BD55" s="29"/>
    </row>
    <row r="56" spans="1:56" ht="27" x14ac:dyDescent="0.35">
      <c r="A56" s="2"/>
      <c r="B56" s="31" t="s">
        <v>63</v>
      </c>
      <c r="C56" s="31" t="s">
        <v>64</v>
      </c>
      <c r="D56" s="29">
        <v>-157</v>
      </c>
      <c r="E56" s="29">
        <v>-84</v>
      </c>
      <c r="F56" s="29">
        <v>-1015</v>
      </c>
      <c r="G56" s="29">
        <v>7</v>
      </c>
      <c r="H56" s="29">
        <v>-57</v>
      </c>
      <c r="I56" s="29">
        <v>-56</v>
      </c>
      <c r="J56" s="29">
        <v>-1002</v>
      </c>
      <c r="K56" s="29">
        <v>-255</v>
      </c>
      <c r="L56" s="29">
        <v>-10</v>
      </c>
      <c r="M56" s="29">
        <v>19</v>
      </c>
      <c r="N56" s="29">
        <v>41</v>
      </c>
      <c r="O56" s="29">
        <v>-101</v>
      </c>
      <c r="P56" s="29">
        <v>-20</v>
      </c>
      <c r="Q56" s="16">
        <v>-105</v>
      </c>
      <c r="R56" s="16">
        <v>-158</v>
      </c>
      <c r="S56" s="16">
        <v>-261.74864011950001</v>
      </c>
      <c r="T56" s="16">
        <v>-43.904466682300104</v>
      </c>
      <c r="U56" s="16">
        <v>-66.541780462899894</v>
      </c>
      <c r="V56" s="16">
        <v>-32.812638740900105</v>
      </c>
      <c r="W56" s="16">
        <v>-61.746844534400104</v>
      </c>
      <c r="X56" s="16">
        <v>-11.8990497321</v>
      </c>
      <c r="Y56" s="16">
        <v>-4.4149301672000005</v>
      </c>
      <c r="Z56" s="16">
        <v>-2.83273252340001</v>
      </c>
      <c r="AA56" s="16">
        <v>-12.516785325400001</v>
      </c>
      <c r="AB56" s="16">
        <v>-3.0317646970000003</v>
      </c>
      <c r="AC56" s="16">
        <v>297.48748470378996</v>
      </c>
      <c r="AD56" s="16">
        <v>-3.193097828</v>
      </c>
      <c r="AE56" s="16">
        <v>352.3879484786903</v>
      </c>
      <c r="AF56" s="16">
        <v>-3.0232380107000001</v>
      </c>
      <c r="AG56" s="16">
        <v>313.0106375824198</v>
      </c>
      <c r="AH56" s="16">
        <v>-0.29028127839999596</v>
      </c>
      <c r="AI56" s="16">
        <v>433.73576139912029</v>
      </c>
      <c r="AJ56" s="16">
        <v>815.2192954693096</v>
      </c>
      <c r="AK56" s="16">
        <v>1162.8683438790304</v>
      </c>
      <c r="AL56" s="16">
        <v>-3622.6099382744742</v>
      </c>
      <c r="AM56" s="16">
        <v>16.086175453599935</v>
      </c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>
        <v>0</v>
      </c>
      <c r="BB56" s="153">
        <v>0</v>
      </c>
      <c r="BC56" s="77"/>
      <c r="BD56" s="29"/>
    </row>
    <row r="57" spans="1:56" x14ac:dyDescent="0.35">
      <c r="A57" s="2"/>
      <c r="B57" s="48" t="s">
        <v>65</v>
      </c>
      <c r="C57" s="48" t="s">
        <v>66</v>
      </c>
      <c r="D57" s="56">
        <v>-0.12477456608607401</v>
      </c>
      <c r="E57" s="56">
        <v>-6.7141671412930037E-2</v>
      </c>
      <c r="F57" s="56">
        <v>-0.80864568241477097</v>
      </c>
      <c r="G57" s="56">
        <v>5.1290541258439959E-3</v>
      </c>
      <c r="H57" s="56">
        <v>-4.5452236664650147E-2</v>
      </c>
      <c r="I57" s="56">
        <v>-4.4478936566470173E-2</v>
      </c>
      <c r="J57" s="56">
        <v>-0.79866338094029699</v>
      </c>
      <c r="K57" s="56">
        <v>-0.20371149720047987</v>
      </c>
      <c r="L57" s="56">
        <v>-8.1887369499000773E-3</v>
      </c>
      <c r="M57" s="56">
        <v>1.5006618861030052E-2</v>
      </c>
      <c r="N57" s="56">
        <v>3.2728222023569842E-2</v>
      </c>
      <c r="O57" s="56">
        <v>-8.1091226146820183E-2</v>
      </c>
      <c r="P57" s="56">
        <v>-1.619685666713977E-2</v>
      </c>
      <c r="Q57" s="56">
        <v>-8.3454233676690137E-2</v>
      </c>
      <c r="R57" s="56">
        <v>-0.12591587831490036</v>
      </c>
      <c r="S57" s="56">
        <v>-0.20866675509133037</v>
      </c>
      <c r="T57" s="56">
        <v>-3.5000625315909861E-2</v>
      </c>
      <c r="U57" s="56">
        <v>-5.3047434795189918E-2</v>
      </c>
      <c r="V57" s="56">
        <v>-0.02</v>
      </c>
      <c r="W57" s="56">
        <v>-4.9224758802390495E-2</v>
      </c>
      <c r="X57" s="56">
        <v>-9.485956048080002E-3</v>
      </c>
      <c r="Y57" s="56">
        <v>-3.5195947963420071E-3</v>
      </c>
      <c r="Z57" s="56">
        <v>-2.2582623667699586E-3</v>
      </c>
      <c r="AA57" s="56">
        <v>-9.9784166068599411E-3</v>
      </c>
      <c r="AB57" s="56">
        <v>-2.4169313776600809E-3</v>
      </c>
      <c r="AC57" s="56">
        <v>0.23258626723141029</v>
      </c>
      <c r="AD57" s="56">
        <v>-2.5455466052699549E-3</v>
      </c>
      <c r="AE57" s="56">
        <v>0.28071291657816699</v>
      </c>
      <c r="AF57" s="56">
        <v>-2.4101338788500293E-3</v>
      </c>
      <c r="AG57" s="56">
        <v>0.24965179345162536</v>
      </c>
      <c r="AH57" s="56">
        <v>-2.3141305493012965E-4</v>
      </c>
      <c r="AI57" s="56">
        <v>0.34608744683664394</v>
      </c>
      <c r="AJ57" s="56">
        <v>0.6400570845455098</v>
      </c>
      <c r="AK57" s="56">
        <v>0.93687996734480983</v>
      </c>
      <c r="AL57" s="56">
        <v>-2.8879548724611164</v>
      </c>
      <c r="AM57" s="56">
        <v>1.2823944496380246E-2</v>
      </c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>
        <v>0</v>
      </c>
      <c r="BB57" s="163">
        <v>0</v>
      </c>
      <c r="BC57" s="77"/>
      <c r="BD57" s="29"/>
    </row>
    <row r="58" spans="1:56" x14ac:dyDescent="0.35">
      <c r="A58" s="2"/>
      <c r="B58" s="48" t="s">
        <v>67</v>
      </c>
      <c r="C58" s="48" t="s">
        <v>408</v>
      </c>
      <c r="D58" s="56"/>
      <c r="E58" s="56"/>
      <c r="F58" s="56"/>
      <c r="G58" s="56"/>
      <c r="H58" s="56">
        <v>-4.5452236664653034E-2</v>
      </c>
      <c r="I58" s="56">
        <v>-4.4478936566481053E-2</v>
      </c>
      <c r="J58" s="56">
        <v>-0.79866338094029699</v>
      </c>
      <c r="K58" s="56">
        <v>-0.20371149720044879</v>
      </c>
      <c r="L58" s="56">
        <v>-8.1887369498989671E-3</v>
      </c>
      <c r="M58" s="56">
        <v>1.2274748922856293E-2</v>
      </c>
      <c r="N58" s="56">
        <v>3.2728222023580722E-2</v>
      </c>
      <c r="O58" s="56">
        <v>-8.2497855171464796E-2</v>
      </c>
      <c r="P58" s="56">
        <v>-1.6196856667125559E-2</v>
      </c>
      <c r="Q58" s="56">
        <v>-8.8684681403902843E-2</v>
      </c>
      <c r="R58" s="56">
        <v>-0.12000000000000011</v>
      </c>
      <c r="S58" s="56">
        <v>-0.20999999999999996</v>
      </c>
      <c r="T58" s="56">
        <v>-3.2755244875289691E-2</v>
      </c>
      <c r="U58" s="56">
        <v>-5.7201567159109956E-2</v>
      </c>
      <c r="V58" s="56">
        <v>-0.03</v>
      </c>
      <c r="W58" s="56">
        <v>-4.5181950835730067E-2</v>
      </c>
      <c r="X58" s="56">
        <v>-0.6766998130659001</v>
      </c>
      <c r="Y58" s="56">
        <v>-1.3067533418300581E-3</v>
      </c>
      <c r="Z58" s="56">
        <v>0</v>
      </c>
      <c r="AA58" s="56">
        <v>0</v>
      </c>
      <c r="AB58" s="56">
        <v>0</v>
      </c>
      <c r="AC58" s="56">
        <v>0.24624917187132978</v>
      </c>
      <c r="AD58" s="56">
        <v>0</v>
      </c>
      <c r="AE58" s="56">
        <v>0.30966646036204004</v>
      </c>
      <c r="AF58" s="56">
        <v>0</v>
      </c>
      <c r="AG58" s="56">
        <v>0.26823865365881971</v>
      </c>
      <c r="AH58" s="56">
        <v>0</v>
      </c>
      <c r="AI58" s="56">
        <v>0.4104148005734598</v>
      </c>
      <c r="AJ58" s="56">
        <v>0.55863531754198004</v>
      </c>
      <c r="AK58" s="56">
        <v>0.87350739071304018</v>
      </c>
      <c r="AL58" s="56">
        <v>0.61526752411523011</v>
      </c>
      <c r="AM58" s="56">
        <v>1.2864838139779788E-2</v>
      </c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>
        <v>0</v>
      </c>
      <c r="BB58" s="163">
        <v>0</v>
      </c>
      <c r="BC58" s="77"/>
      <c r="BD58" s="29"/>
    </row>
    <row r="59" spans="1:56" x14ac:dyDescent="0.35">
      <c r="A59" s="2"/>
      <c r="B59" s="18"/>
      <c r="C59" s="18"/>
      <c r="D59" s="56"/>
      <c r="E59" s="56"/>
      <c r="F59" s="56"/>
      <c r="G59" s="56"/>
      <c r="H59" s="56"/>
      <c r="I59" s="56"/>
      <c r="J59" s="56"/>
      <c r="K59" s="56"/>
      <c r="L59" s="56"/>
      <c r="N59" s="62"/>
      <c r="O59" s="56"/>
      <c r="P59" s="56"/>
      <c r="AC59" s="162"/>
      <c r="AE59" s="162"/>
      <c r="AG59" s="162"/>
      <c r="AI59" s="162"/>
      <c r="BB59" s="247"/>
      <c r="BC59" s="77"/>
      <c r="BD59" s="29"/>
    </row>
    <row r="60" spans="1:56" x14ac:dyDescent="0.35">
      <c r="B60" s="57" t="s">
        <v>471</v>
      </c>
      <c r="C60" s="57" t="s">
        <v>472</v>
      </c>
      <c r="D60" s="56"/>
      <c r="E60" s="56"/>
      <c r="F60" s="56"/>
      <c r="G60" s="56"/>
      <c r="H60" s="56"/>
      <c r="I60" s="56"/>
      <c r="J60" s="56"/>
      <c r="K60" s="56"/>
      <c r="L60" s="56"/>
      <c r="N60" s="62"/>
      <c r="O60" s="56"/>
      <c r="P60" s="56"/>
      <c r="AC60" s="162"/>
      <c r="AE60" s="162"/>
      <c r="AG60" s="162"/>
      <c r="AI60" s="162"/>
      <c r="BB60" s="247"/>
      <c r="BC60" s="77"/>
      <c r="BD60" s="29"/>
    </row>
    <row r="61" spans="1:56" x14ac:dyDescent="0.35">
      <c r="A61" s="2"/>
      <c r="B61" s="48" t="s">
        <v>6</v>
      </c>
      <c r="C61" s="48" t="s">
        <v>7</v>
      </c>
      <c r="D61" s="51">
        <v>23167000000</v>
      </c>
      <c r="E61" s="51">
        <v>22743000000</v>
      </c>
      <c r="F61" s="51">
        <v>20192000000</v>
      </c>
      <c r="G61" s="51">
        <v>20275000000</v>
      </c>
      <c r="H61" s="51">
        <v>21461000000</v>
      </c>
      <c r="I61" s="51">
        <v>20142000000</v>
      </c>
      <c r="J61" s="51">
        <v>19919000000</v>
      </c>
      <c r="K61" s="51">
        <v>22711000000</v>
      </c>
      <c r="L61" s="51">
        <v>25426000000</v>
      </c>
      <c r="M61" s="51">
        <v>24940000000</v>
      </c>
      <c r="N61" s="51">
        <v>22172000000</v>
      </c>
      <c r="O61" s="51">
        <v>24204000000</v>
      </c>
      <c r="P61" s="51">
        <v>25476000000</v>
      </c>
      <c r="Q61" s="51">
        <v>27201000000</v>
      </c>
      <c r="R61" s="51">
        <v>24209000000</v>
      </c>
      <c r="S61" s="51">
        <v>25624435496.328999</v>
      </c>
      <c r="T61" s="51">
        <v>27912478018.902901</v>
      </c>
      <c r="U61" s="51">
        <v>26057987876.005203</v>
      </c>
      <c r="V61" s="51">
        <v>24996913727.032799</v>
      </c>
      <c r="W61" s="51">
        <v>25179304421.9426</v>
      </c>
      <c r="X61" s="51">
        <v>25355810737.4226</v>
      </c>
      <c r="Y61" s="51">
        <v>18971099284.481102</v>
      </c>
      <c r="Z61" s="51">
        <v>19908964867.802799</v>
      </c>
      <c r="AA61" s="51">
        <v>22051986178.432598</v>
      </c>
      <c r="AB61" s="51">
        <v>25846724603.553802</v>
      </c>
      <c r="AC61" s="51">
        <v>25846724603.555302</v>
      </c>
      <c r="AD61" s="51">
        <v>25858180827.6688</v>
      </c>
      <c r="AE61" s="51">
        <v>25858180827.668198</v>
      </c>
      <c r="AF61" s="51">
        <v>26292856154.1866</v>
      </c>
      <c r="AG61" s="51">
        <v>26292856154.188202</v>
      </c>
      <c r="AH61" s="51">
        <v>30902361209.9048</v>
      </c>
      <c r="AI61" s="51">
        <v>30902361209.9048</v>
      </c>
      <c r="AJ61" s="51">
        <v>36332249381.8153</v>
      </c>
      <c r="AK61" s="51">
        <v>35032732452.2174</v>
      </c>
      <c r="AL61" s="51">
        <v>31901857006.925499</v>
      </c>
      <c r="AM61" s="51">
        <v>30751796513.992599</v>
      </c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53"/>
      <c r="BC61" s="77"/>
      <c r="BD61" s="29"/>
    </row>
    <row r="62" spans="1:56" x14ac:dyDescent="0.35">
      <c r="A62" s="2"/>
      <c r="B62" s="48" t="s">
        <v>8</v>
      </c>
      <c r="C62" s="48" t="s">
        <v>9</v>
      </c>
      <c r="D62" s="289">
        <v>23334000000</v>
      </c>
      <c r="E62" s="289">
        <v>23398000000</v>
      </c>
      <c r="F62" s="289">
        <v>22092000000</v>
      </c>
      <c r="G62" s="289">
        <v>21998000000</v>
      </c>
      <c r="H62" s="289">
        <v>20420000000</v>
      </c>
      <c r="I62" s="289">
        <v>21036000000</v>
      </c>
      <c r="J62" s="289">
        <v>20439000000</v>
      </c>
      <c r="K62" s="289">
        <v>22535000000</v>
      </c>
      <c r="L62" s="51">
        <v>22426000000</v>
      </c>
      <c r="M62" s="51">
        <v>24426000000</v>
      </c>
      <c r="N62" s="51">
        <v>22571000000</v>
      </c>
      <c r="O62" s="51">
        <v>24482000000</v>
      </c>
      <c r="P62" s="51">
        <v>23981000000</v>
      </c>
      <c r="Q62" s="51">
        <v>26434000000</v>
      </c>
      <c r="R62" s="51">
        <v>24438000000</v>
      </c>
      <c r="S62" s="51">
        <v>26070024513.9258</v>
      </c>
      <c r="T62" s="51">
        <v>25179704249.888802</v>
      </c>
      <c r="U62" s="51">
        <v>26567403252.158501</v>
      </c>
      <c r="V62" s="51">
        <v>25187632265.8027</v>
      </c>
      <c r="W62" s="51">
        <v>26598456932.6451</v>
      </c>
      <c r="X62" s="51">
        <v>23622798619.509098</v>
      </c>
      <c r="Y62" s="51">
        <v>20229459935.987202</v>
      </c>
      <c r="Z62" s="51">
        <v>20145681958.7817</v>
      </c>
      <c r="AA62" s="51">
        <v>22411510908.499104</v>
      </c>
      <c r="AB62" s="51">
        <v>21692560960.136101</v>
      </c>
      <c r="AC62" s="51">
        <v>21692560960.137798</v>
      </c>
      <c r="AD62" s="51">
        <v>23461240595.3512</v>
      </c>
      <c r="AE62" s="51">
        <v>23461240595.3503</v>
      </c>
      <c r="AF62" s="51">
        <v>24827639681.7005</v>
      </c>
      <c r="AG62" s="51">
        <v>24827639681.7019</v>
      </c>
      <c r="AH62" s="51">
        <v>29128222803.617901</v>
      </c>
      <c r="AI62" s="51">
        <v>29128222803.617901</v>
      </c>
      <c r="AJ62" s="51">
        <v>29006354332.288399</v>
      </c>
      <c r="AK62" s="51">
        <v>31658302369.800201</v>
      </c>
      <c r="AL62" s="51">
        <v>31693818345.628998</v>
      </c>
      <c r="AM62" s="51">
        <v>31094509526.276299</v>
      </c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53"/>
      <c r="BC62" s="77"/>
      <c r="BD62" s="29"/>
    </row>
    <row r="63" spans="1:56" x14ac:dyDescent="0.35">
      <c r="A63" s="2"/>
      <c r="B63" s="48" t="s">
        <v>24</v>
      </c>
      <c r="C63" s="48" t="s">
        <v>62</v>
      </c>
      <c r="D63" s="289">
        <v>1052000000</v>
      </c>
      <c r="E63" s="289">
        <v>2903000000</v>
      </c>
      <c r="F63" s="289">
        <v>1321000000</v>
      </c>
      <c r="G63" s="289">
        <v>786000000</v>
      </c>
      <c r="H63" s="289">
        <v>2359000000</v>
      </c>
      <c r="I63" s="289">
        <v>2650000000</v>
      </c>
      <c r="J63" s="289">
        <v>1611000000</v>
      </c>
      <c r="K63" s="289">
        <v>3038000000</v>
      </c>
      <c r="L63" s="51">
        <v>3482000000</v>
      </c>
      <c r="M63" s="51">
        <v>3281000000</v>
      </c>
      <c r="N63" s="51">
        <v>3371000000</v>
      </c>
      <c r="O63" s="51">
        <v>7877000000</v>
      </c>
      <c r="P63" s="51">
        <v>4248000000</v>
      </c>
      <c r="Q63" s="51">
        <v>4932000000</v>
      </c>
      <c r="R63" s="51">
        <v>5047000000</v>
      </c>
      <c r="S63" s="51">
        <v>3875078275.0374002</v>
      </c>
      <c r="T63" s="51">
        <v>4523813632.3010006</v>
      </c>
      <c r="U63" s="51">
        <v>5011617570.7818003</v>
      </c>
      <c r="V63" s="51">
        <v>2963459614.1593404</v>
      </c>
      <c r="W63" s="51">
        <v>683608342.16632497</v>
      </c>
      <c r="X63" s="51">
        <v>2750299052.9658999</v>
      </c>
      <c r="Y63" s="51">
        <v>1503796836.20751</v>
      </c>
      <c r="Z63" s="51">
        <v>3456046645.45647</v>
      </c>
      <c r="AA63" s="51">
        <v>3474070925.9457297</v>
      </c>
      <c r="AB63" s="51">
        <v>4253226942.4028101</v>
      </c>
      <c r="AC63" s="51">
        <v>4253226942.4043999</v>
      </c>
      <c r="AD63" s="51">
        <v>4750823421.7002001</v>
      </c>
      <c r="AE63" s="51">
        <v>4750823421.6992893</v>
      </c>
      <c r="AF63" s="51">
        <v>4477250235.3276606</v>
      </c>
      <c r="AG63" s="51">
        <v>4477250235.3291101</v>
      </c>
      <c r="AH63" s="51">
        <v>5163084923.9751892</v>
      </c>
      <c r="AI63" s="51">
        <v>5163084923.9752092</v>
      </c>
      <c r="AJ63" s="51">
        <v>5579919571.1988001</v>
      </c>
      <c r="AK63" s="51">
        <v>4994354074.4572001</v>
      </c>
      <c r="AL63" s="51">
        <v>5162437324.3946199</v>
      </c>
      <c r="AM63" s="51">
        <v>5175489609.5659094</v>
      </c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53"/>
      <c r="BC63" s="77"/>
      <c r="BD63" s="29"/>
    </row>
    <row r="64" spans="1:56" x14ac:dyDescent="0.35">
      <c r="A64" s="2"/>
      <c r="B64" s="48" t="s">
        <v>40</v>
      </c>
      <c r="C64" s="48" t="s">
        <v>41</v>
      </c>
      <c r="D64" s="289">
        <v>563000000</v>
      </c>
      <c r="E64" s="289">
        <v>2367000000</v>
      </c>
      <c r="F64" s="289">
        <v>856000000</v>
      </c>
      <c r="G64" s="289">
        <v>272000000</v>
      </c>
      <c r="H64" s="289">
        <v>1939000000</v>
      </c>
      <c r="I64" s="289">
        <v>2231000000</v>
      </c>
      <c r="J64" s="289">
        <v>1221000000</v>
      </c>
      <c r="K64" s="289">
        <v>2605000000</v>
      </c>
      <c r="L64" s="51">
        <v>3097000000</v>
      </c>
      <c r="M64" s="51">
        <v>3061000000</v>
      </c>
      <c r="N64" s="51">
        <v>3186000000</v>
      </c>
      <c r="O64" s="51">
        <v>7597000000</v>
      </c>
      <c r="P64" s="51">
        <v>3998000000</v>
      </c>
      <c r="Q64" s="51">
        <v>4672000000</v>
      </c>
      <c r="R64" s="51">
        <v>4907000000</v>
      </c>
      <c r="S64" s="51">
        <v>3738218380.1739902</v>
      </c>
      <c r="T64" s="51">
        <v>4145057056.3095999</v>
      </c>
      <c r="U64" s="51">
        <v>4625201632.1914902</v>
      </c>
      <c r="V64" s="51">
        <v>2765339920.76685</v>
      </c>
      <c r="W64" s="51">
        <v>408915360.96821499</v>
      </c>
      <c r="X64" s="51">
        <v>2334036045.8279901</v>
      </c>
      <c r="Y64" s="51">
        <v>1524037821.7264199</v>
      </c>
      <c r="Z64" s="51">
        <v>3985541661.5478697</v>
      </c>
      <c r="AA64" s="51">
        <v>3394334837.8966398</v>
      </c>
      <c r="AB64" s="51">
        <v>3982557503.5321999</v>
      </c>
      <c r="AC64" s="51">
        <v>3982557503.5338001</v>
      </c>
      <c r="AD64" s="51">
        <v>4653674727.2635002</v>
      </c>
      <c r="AE64" s="51">
        <v>4653674727.2625999</v>
      </c>
      <c r="AF64" s="51">
        <v>4542832124.5066595</v>
      </c>
      <c r="AG64" s="51">
        <v>4542832124.50811</v>
      </c>
      <c r="AH64" s="51">
        <v>5271448087.4800205</v>
      </c>
      <c r="AI64" s="51">
        <v>5271448087.4800406</v>
      </c>
      <c r="AJ64" s="51">
        <v>5465065352.7572002</v>
      </c>
      <c r="AK64" s="51">
        <v>5265706778.4314108</v>
      </c>
      <c r="AL64" s="51">
        <v>5926611087.82271</v>
      </c>
      <c r="AM64" s="51">
        <v>4785425681.5201302</v>
      </c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53"/>
      <c r="BC64" s="77"/>
      <c r="BD64" s="29"/>
    </row>
    <row r="65" spans="1:57" ht="27" x14ac:dyDescent="0.35">
      <c r="A65" s="2"/>
      <c r="B65" s="31" t="s">
        <v>71</v>
      </c>
      <c r="C65" s="31" t="s">
        <v>72</v>
      </c>
      <c r="D65" s="30">
        <v>410000000</v>
      </c>
      <c r="E65" s="30">
        <v>1719000000</v>
      </c>
      <c r="F65" s="30">
        <v>236000000</v>
      </c>
      <c r="G65" s="30">
        <v>-171000000</v>
      </c>
      <c r="H65" s="30">
        <v>1398000000</v>
      </c>
      <c r="I65" s="30">
        <v>1615000000</v>
      </c>
      <c r="J65" s="30">
        <v>609000000</v>
      </c>
      <c r="K65" s="30">
        <v>1845000000</v>
      </c>
      <c r="L65" s="30">
        <v>2261000000</v>
      </c>
      <c r="M65" s="30">
        <v>2201000000</v>
      </c>
      <c r="N65" s="30">
        <v>2382000000</v>
      </c>
      <c r="O65" s="30">
        <v>6317000000</v>
      </c>
      <c r="P65" s="30">
        <v>2933000000</v>
      </c>
      <c r="Q65" s="30">
        <v>3416000000</v>
      </c>
      <c r="R65" s="30">
        <v>3770000000</v>
      </c>
      <c r="S65" s="30">
        <v>2550700720.3328099</v>
      </c>
      <c r="T65" s="30">
        <v>3096841592.0074997</v>
      </c>
      <c r="U65" s="30">
        <v>3538742967.7859902</v>
      </c>
      <c r="V65" s="30">
        <v>2036334570.40136</v>
      </c>
      <c r="W65" s="30">
        <v>-148705544.082288</v>
      </c>
      <c r="X65" s="30">
        <v>1822957746.47879</v>
      </c>
      <c r="Y65" s="30">
        <v>1093995919.96332</v>
      </c>
      <c r="Z65" s="30">
        <v>3183355583.9095702</v>
      </c>
      <c r="AA65" s="30">
        <v>2620778296.3835397</v>
      </c>
      <c r="AB65" s="51">
        <v>3182294660.0496001</v>
      </c>
      <c r="AC65" s="51">
        <v>3182294660.0511899</v>
      </c>
      <c r="AD65" s="51">
        <v>3511157887.8543901</v>
      </c>
      <c r="AE65" s="51">
        <v>3511157887.8535004</v>
      </c>
      <c r="AF65" s="51">
        <v>3920467868.2941599</v>
      </c>
      <c r="AG65" s="51">
        <v>3920467868.29561</v>
      </c>
      <c r="AH65" s="51">
        <v>3869722386.5955997</v>
      </c>
      <c r="AI65" s="51">
        <v>3869722386.5956197</v>
      </c>
      <c r="AJ65" s="51">
        <v>4210534025.4988995</v>
      </c>
      <c r="AK65" s="51">
        <v>3790329171.2053003</v>
      </c>
      <c r="AL65" s="51">
        <v>-226208470.63388398</v>
      </c>
      <c r="AM65" s="51">
        <v>3450742790.79811</v>
      </c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53"/>
      <c r="BC65" s="77"/>
      <c r="BD65" s="29"/>
    </row>
    <row r="66" spans="1:57" x14ac:dyDescent="0.35">
      <c r="A66" s="2"/>
      <c r="B66" s="31"/>
      <c r="C66" s="31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53"/>
      <c r="BC66" s="77"/>
      <c r="BD66" s="29"/>
    </row>
    <row r="67" spans="1:57" x14ac:dyDescent="0.35">
      <c r="A67" s="2"/>
      <c r="B67" s="48" t="s">
        <v>409</v>
      </c>
      <c r="C67" s="48" t="s">
        <v>74</v>
      </c>
      <c r="D67" s="165">
        <v>0.33117587447696301</v>
      </c>
      <c r="E67" s="165">
        <v>1.3761835980319299</v>
      </c>
      <c r="F67" s="165">
        <v>0.19670785021339901</v>
      </c>
      <c r="G67" s="165">
        <v>-0.112509781965385</v>
      </c>
      <c r="H67" s="166">
        <v>1.1188993446547899</v>
      </c>
      <c r="I67" s="166">
        <v>1.3057643425907699</v>
      </c>
      <c r="J67" s="166">
        <v>0.48652652398874302</v>
      </c>
      <c r="K67" s="166">
        <v>1.47926638587902</v>
      </c>
      <c r="L67" s="56">
        <v>1.80315236903356</v>
      </c>
      <c r="M67" s="56">
        <v>1.76039362129161</v>
      </c>
      <c r="N67" s="56">
        <v>1.9032862373283099</v>
      </c>
      <c r="O67" s="56">
        <v>5.0357452518283097</v>
      </c>
      <c r="P67" s="56">
        <v>2.3380693447323502</v>
      </c>
      <c r="Q67" s="56">
        <v>2.7220090502991798</v>
      </c>
      <c r="R67" s="56">
        <v>3.0093619939339198</v>
      </c>
      <c r="S67" s="56">
        <v>2.0385320357328398</v>
      </c>
      <c r="T67" s="56">
        <v>2.46775461955938</v>
      </c>
      <c r="U67" s="56">
        <v>2.82525734345792</v>
      </c>
      <c r="V67" s="56">
        <v>1.6260334399721701</v>
      </c>
      <c r="W67" s="56">
        <v>-0.111487266490385</v>
      </c>
      <c r="X67" s="56">
        <v>1.4578535033223501</v>
      </c>
      <c r="Y67" s="56">
        <v>0.877802780747023</v>
      </c>
      <c r="Z67" s="56">
        <v>2.5381896861055302</v>
      </c>
      <c r="AA67" s="56">
        <v>2.0898341386285999</v>
      </c>
      <c r="AB67" s="56">
        <v>2.53258626723014</v>
      </c>
      <c r="AC67" s="56">
        <v>2.5325862672314101</v>
      </c>
      <c r="AD67" s="56">
        <v>2.8008903296512799</v>
      </c>
      <c r="AE67" s="56">
        <v>2.8008903296505698</v>
      </c>
      <c r="AF67" s="56">
        <v>3.1195501715393199</v>
      </c>
      <c r="AG67" s="56">
        <v>3.1195501715404799</v>
      </c>
      <c r="AH67" s="56">
        <v>3.0751435193845098</v>
      </c>
      <c r="AI67" s="56">
        <v>3.07514351938452</v>
      </c>
      <c r="AJ67" s="56">
        <v>3.34479035108791</v>
      </c>
      <c r="AK67" s="56">
        <v>3.0348862035844899</v>
      </c>
      <c r="AL67" s="56">
        <v>-0.18042099087545599</v>
      </c>
      <c r="AM67" s="56">
        <v>2.7490748159018601</v>
      </c>
      <c r="AN67" s="56">
        <v>3.04274009168779</v>
      </c>
      <c r="AO67" s="56">
        <v>2.6529514492450201</v>
      </c>
      <c r="AP67" s="56">
        <v>3.1053047751649299</v>
      </c>
      <c r="AQ67" s="56"/>
      <c r="AR67" s="56"/>
      <c r="AS67" s="56"/>
      <c r="AT67" s="56"/>
      <c r="AU67" s="56"/>
      <c r="AV67" s="56"/>
      <c r="AW67" s="56"/>
      <c r="AX67" s="56"/>
      <c r="AY67" s="56"/>
      <c r="AZ67" s="56"/>
      <c r="BA67" s="56"/>
      <c r="BB67" s="163"/>
      <c r="BC67" s="77"/>
      <c r="BD67" s="29"/>
      <c r="BE67" s="14"/>
    </row>
    <row r="68" spans="1:57" x14ac:dyDescent="0.35">
      <c r="A68" s="2"/>
      <c r="B68" s="48" t="s">
        <v>75</v>
      </c>
      <c r="C68" s="48" t="s">
        <v>410</v>
      </c>
      <c r="D68" s="290"/>
      <c r="E68" s="290"/>
      <c r="F68" s="290"/>
      <c r="G68" s="290"/>
      <c r="H68" s="167">
        <v>1.1188993446547899</v>
      </c>
      <c r="I68" s="167">
        <v>1.3057643425907699</v>
      </c>
      <c r="J68" s="167">
        <v>0.48652652398874302</v>
      </c>
      <c r="K68" s="167">
        <v>1.47926638587902</v>
      </c>
      <c r="L68" s="167">
        <v>1.80315236903356</v>
      </c>
      <c r="M68" s="167">
        <v>2.0222747489228601</v>
      </c>
      <c r="N68" s="167">
        <v>1.9032862373283099</v>
      </c>
      <c r="O68" s="167">
        <v>2.2675021448285402</v>
      </c>
      <c r="P68" s="167">
        <v>2.3380693447323502</v>
      </c>
      <c r="Q68" s="167">
        <v>2.7361506311912702</v>
      </c>
      <c r="R68" s="167">
        <v>2.5</v>
      </c>
      <c r="S68" s="167">
        <v>2.38</v>
      </c>
      <c r="T68" s="56">
        <v>2.4700000000000002</v>
      </c>
      <c r="U68" s="56">
        <v>2.75</v>
      </c>
      <c r="V68" s="56">
        <v>1.62</v>
      </c>
      <c r="W68" s="56">
        <v>3.16</v>
      </c>
      <c r="X68" s="56">
        <v>1.46</v>
      </c>
      <c r="Y68" s="56">
        <v>1.73</v>
      </c>
      <c r="Z68" s="56">
        <v>2.1</v>
      </c>
      <c r="AA68" s="56">
        <v>2.67</v>
      </c>
      <c r="AB68" s="56">
        <v>2.67</v>
      </c>
      <c r="AC68" s="56">
        <v>2.48624917187133</v>
      </c>
      <c r="AD68" s="56">
        <v>2.6893669793225201</v>
      </c>
      <c r="AE68" s="56">
        <v>2.6996664603620402</v>
      </c>
      <c r="AF68" s="56">
        <v>3.0347059052765402</v>
      </c>
      <c r="AG68" s="56">
        <v>3.1582386536588198</v>
      </c>
      <c r="AH68" s="56">
        <v>3.0520319836551599</v>
      </c>
      <c r="AI68" s="56">
        <v>3.1604148005734598</v>
      </c>
      <c r="AJ68" s="56">
        <v>3.26863531754198</v>
      </c>
      <c r="AK68" s="56">
        <v>3.8102845742742701</v>
      </c>
      <c r="AL68" s="56">
        <v>3.7343798134353801</v>
      </c>
      <c r="AM68" s="56">
        <v>3.2323681712197798</v>
      </c>
      <c r="AN68" s="56">
        <v>3.07364331238227</v>
      </c>
      <c r="AO68" s="56">
        <v>3.2579343674127799</v>
      </c>
      <c r="AP68" s="56">
        <v>3.1440400349006699</v>
      </c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163"/>
      <c r="BC68" s="77"/>
      <c r="BD68" s="29"/>
      <c r="BE68" s="14"/>
    </row>
    <row r="69" spans="1:57" x14ac:dyDescent="0.35">
      <c r="B69" s="15"/>
      <c r="C69" s="15"/>
      <c r="AC69" s="16"/>
      <c r="AE69" s="16"/>
      <c r="AG69" s="16"/>
      <c r="AI69" s="16"/>
      <c r="BB69" s="247"/>
      <c r="BC69" s="77"/>
      <c r="BD69" s="29"/>
    </row>
    <row r="70" spans="1:57" x14ac:dyDescent="0.35">
      <c r="A70" s="2"/>
      <c r="V70" s="25"/>
      <c r="AW70" s="16"/>
      <c r="AX70" s="16"/>
      <c r="AY70" s="16"/>
      <c r="AZ70" s="16"/>
      <c r="BA70" s="16"/>
      <c r="BB70" s="16"/>
    </row>
    <row r="71" spans="1:57" ht="27" x14ac:dyDescent="0.35">
      <c r="A71" s="2"/>
      <c r="B71" s="10" t="s">
        <v>414</v>
      </c>
      <c r="C71" s="10" t="s">
        <v>415</v>
      </c>
    </row>
    <row r="72" spans="1:57" x14ac:dyDescent="0.35">
      <c r="A72" s="2"/>
    </row>
    <row r="73" spans="1:57" ht="81" x14ac:dyDescent="0.35">
      <c r="A73" s="2"/>
      <c r="B73" s="43" t="s">
        <v>469</v>
      </c>
      <c r="C73" s="43" t="s">
        <v>470</v>
      </c>
    </row>
    <row r="74" spans="1:57" x14ac:dyDescent="0.35">
      <c r="A74" s="2"/>
    </row>
    <row r="75" spans="1:57" x14ac:dyDescent="0.35">
      <c r="A75" s="2"/>
    </row>
    <row r="76" spans="1:57" x14ac:dyDescent="0.35">
      <c r="A76" s="2"/>
    </row>
    <row r="77" spans="1:57" x14ac:dyDescent="0.35">
      <c r="A77" s="2"/>
    </row>
    <row r="78" spans="1:57" x14ac:dyDescent="0.35">
      <c r="A78" s="2"/>
    </row>
    <row r="79" spans="1:57" x14ac:dyDescent="0.35">
      <c r="A79" s="2"/>
    </row>
    <row r="80" spans="1:57" x14ac:dyDescent="0.35">
      <c r="A80" s="2"/>
    </row>
    <row r="81" spans="1:1" x14ac:dyDescent="0.35">
      <c r="A81" s="2"/>
    </row>
    <row r="82" spans="1:1" x14ac:dyDescent="0.35">
      <c r="A82" s="2"/>
    </row>
    <row r="83" spans="1:1" x14ac:dyDescent="0.35">
      <c r="A83" s="2"/>
    </row>
    <row r="84" spans="1:1" x14ac:dyDescent="0.35">
      <c r="A84" s="2"/>
    </row>
    <row r="85" spans="1:1" x14ac:dyDescent="0.35">
      <c r="A85" s="2"/>
    </row>
    <row r="86" spans="1:1" x14ac:dyDescent="0.35">
      <c r="A86" s="2"/>
    </row>
    <row r="87" spans="1:1" x14ac:dyDescent="0.35">
      <c r="A87" s="2"/>
    </row>
    <row r="88" spans="1:1" x14ac:dyDescent="0.35">
      <c r="A88" s="2"/>
    </row>
    <row r="89" spans="1:1" x14ac:dyDescent="0.35">
      <c r="A89" s="2"/>
    </row>
    <row r="90" spans="1:1" x14ac:dyDescent="0.35">
      <c r="A90" s="2"/>
    </row>
    <row r="91" spans="1:1" x14ac:dyDescent="0.35">
      <c r="A91" s="2"/>
    </row>
    <row r="92" spans="1:1" x14ac:dyDescent="0.35">
      <c r="A92" s="2"/>
    </row>
    <row r="93" spans="1:1" x14ac:dyDescent="0.35">
      <c r="A93" s="2"/>
    </row>
    <row r="94" spans="1:1" x14ac:dyDescent="0.35">
      <c r="A94" s="2"/>
    </row>
    <row r="95" spans="1:1" x14ac:dyDescent="0.35">
      <c r="A95" s="2"/>
    </row>
    <row r="96" spans="1:1" x14ac:dyDescent="0.35">
      <c r="A96" s="2"/>
    </row>
    <row r="97" spans="1:1" x14ac:dyDescent="0.35">
      <c r="A97" s="2"/>
    </row>
    <row r="98" spans="1:1" x14ac:dyDescent="0.35">
      <c r="A98" s="2"/>
    </row>
    <row r="99" spans="1:1" x14ac:dyDescent="0.35">
      <c r="A99" s="2"/>
    </row>
    <row r="100" spans="1:1" x14ac:dyDescent="0.35">
      <c r="A100" s="2"/>
    </row>
    <row r="101" spans="1:1" x14ac:dyDescent="0.35">
      <c r="A101" s="2"/>
    </row>
    <row r="102" spans="1:1" x14ac:dyDescent="0.35">
      <c r="A102" s="2"/>
    </row>
    <row r="103" spans="1:1" x14ac:dyDescent="0.35">
      <c r="A103" s="2"/>
    </row>
    <row r="104" spans="1:1" x14ac:dyDescent="0.35">
      <c r="A104" s="2"/>
    </row>
    <row r="105" spans="1:1" x14ac:dyDescent="0.35">
      <c r="A105" s="2"/>
    </row>
    <row r="106" spans="1:1" x14ac:dyDescent="0.35">
      <c r="A106" s="2"/>
    </row>
    <row r="107" spans="1:1" x14ac:dyDescent="0.35">
      <c r="A107" s="2"/>
    </row>
    <row r="108" spans="1:1" x14ac:dyDescent="0.35">
      <c r="A108" s="2"/>
    </row>
    <row r="109" spans="1:1" x14ac:dyDescent="0.35">
      <c r="A109" s="2"/>
    </row>
    <row r="110" spans="1:1" x14ac:dyDescent="0.35">
      <c r="A110" s="2"/>
    </row>
    <row r="111" spans="1:1" x14ac:dyDescent="0.35">
      <c r="A111" s="2"/>
    </row>
    <row r="112" spans="1:1" x14ac:dyDescent="0.35">
      <c r="A112" s="2"/>
    </row>
    <row r="113" spans="1:1" x14ac:dyDescent="0.35">
      <c r="A113" s="2"/>
    </row>
    <row r="114" spans="1:1" x14ac:dyDescent="0.35">
      <c r="A114" s="2"/>
    </row>
    <row r="115" spans="1:1" x14ac:dyDescent="0.35">
      <c r="A115" s="2"/>
    </row>
    <row r="116" spans="1:1" x14ac:dyDescent="0.35">
      <c r="A116" s="2"/>
    </row>
    <row r="117" spans="1:1" x14ac:dyDescent="0.35">
      <c r="A117" s="2"/>
    </row>
    <row r="118" spans="1:1" x14ac:dyDescent="0.35">
      <c r="A118" s="2"/>
    </row>
    <row r="119" spans="1:1" x14ac:dyDescent="0.35">
      <c r="A119" s="2"/>
    </row>
  </sheetData>
  <dataValidations count="2">
    <dataValidation type="textLength" errorStyle="information" allowBlank="1" showInputMessage="1" showErrorMessage="1" error="XLBVal:6=-17180528.42_x000d__x000a_" sqref="D11:J11" xr:uid="{947BB128-0488-4724-9D3D-A836858493B7}">
      <formula1>0</formula1>
      <formula2>300</formula2>
    </dataValidation>
    <dataValidation type="textLength" errorStyle="information" allowBlank="1" showInputMessage="1" showErrorMessage="1" error="XLBVal:2=0_x000d__x000a_" sqref="D12:J13" xr:uid="{8FFF86EB-0A5B-4C2C-9444-AFD92354C721}">
      <formula1>0</formula1>
      <formula2>300</formula2>
    </dataValidation>
  </dataValidations>
  <pageMargins left="0.70866141732283472" right="0.70866141732283472" top="0.74803149606299213" bottom="0.74803149606299213" header="0.31496062992125984" footer="0.31496062992125984"/>
  <pageSetup paperSize="9" scale="21" firstPageNumber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1F990-7FE8-4C10-80B7-43066F57C74B}">
  <sheetPr>
    <pageSetUpPr fitToPage="1"/>
  </sheetPr>
  <dimension ref="A1:BA44"/>
  <sheetViews>
    <sheetView zoomScale="90" zoomScaleNormal="90" zoomScaleSheetLayoutView="90" workbookViewId="0">
      <pane xSplit="3" ySplit="1" topLeftCell="T2" activePane="bottomRight" state="frozen"/>
      <selection activeCell="A81" sqref="A81:D82"/>
      <selection pane="topRight" activeCell="A81" sqref="A81:D82"/>
      <selection pane="bottomLeft" activeCell="A81" sqref="A81:D82"/>
      <selection pane="bottomRight" activeCell="AX8" sqref="AX8"/>
    </sheetView>
  </sheetViews>
  <sheetFormatPr defaultColWidth="7.765625" defaultRowHeight="13.5" outlineLevelCol="1" x14ac:dyDescent="0.35"/>
  <cols>
    <col min="1" max="1" width="3.3046875" style="73" customWidth="1" outlineLevel="1"/>
    <col min="2" max="2" width="29.69140625" style="48" customWidth="1"/>
    <col min="3" max="3" width="34.84375" style="48" customWidth="1"/>
    <col min="4" max="7" width="9.07421875" style="15" hidden="1" customWidth="1" outlineLevel="1"/>
    <col min="8" max="39" width="9.3046875" style="15" hidden="1" customWidth="1" outlineLevel="1"/>
    <col min="40" max="40" width="8.765625" style="15" hidden="1" customWidth="1" outlineLevel="1"/>
    <col min="41" max="41" width="9.3046875" style="15" hidden="1" customWidth="1" outlineLevel="1"/>
    <col min="42" max="43" width="11.3046875" style="15" hidden="1" customWidth="1" outlineLevel="1"/>
    <col min="44" max="44" width="11.3046875" style="15" customWidth="1" collapsed="1"/>
    <col min="45" max="45" width="11.3046875" style="15" customWidth="1"/>
    <col min="46" max="46" width="14.84375" style="15" customWidth="1"/>
    <col min="47" max="48" width="13.23046875" style="15" customWidth="1"/>
    <col min="49" max="50" width="14.69140625" style="15" customWidth="1"/>
    <col min="51" max="51" width="11" style="24" customWidth="1"/>
    <col min="52" max="52" width="7.765625" style="16"/>
    <col min="53" max="16384" width="7.765625" style="15"/>
  </cols>
  <sheetData>
    <row r="1" spans="1:53" s="10" customFormat="1" ht="16" x14ac:dyDescent="0.4">
      <c r="A1" s="169"/>
      <c r="B1" s="9" t="s">
        <v>0</v>
      </c>
      <c r="C1" s="9" t="s">
        <v>0</v>
      </c>
      <c r="W1" s="15"/>
      <c r="X1" s="15"/>
      <c r="Y1" s="15"/>
      <c r="Z1" s="15"/>
      <c r="AA1" s="15"/>
      <c r="AB1" s="15"/>
      <c r="AC1" s="15"/>
      <c r="AD1" s="15"/>
      <c r="AE1" s="15"/>
      <c r="AF1" s="18"/>
      <c r="AG1" s="18"/>
      <c r="AH1" s="18"/>
      <c r="AI1" s="18"/>
      <c r="AJ1" s="18"/>
      <c r="AK1" s="18"/>
      <c r="AL1" s="18"/>
      <c r="AM1" s="18"/>
      <c r="AY1" s="43"/>
      <c r="AZ1" s="11"/>
    </row>
    <row r="2" spans="1:53" x14ac:dyDescent="0.35">
      <c r="B2" s="170"/>
      <c r="C2" s="171"/>
    </row>
    <row r="3" spans="1:53" x14ac:dyDescent="0.35">
      <c r="B3" s="24"/>
      <c r="C3" s="24"/>
      <c r="D3" s="18"/>
    </row>
    <row r="4" spans="1:53" s="18" customFormat="1" ht="16.5" customHeight="1" x14ac:dyDescent="0.35">
      <c r="A4" s="79"/>
      <c r="B4" s="3" t="s">
        <v>416</v>
      </c>
      <c r="C4" s="3" t="s">
        <v>417</v>
      </c>
      <c r="AY4" s="78"/>
      <c r="AZ4" s="29"/>
    </row>
    <row r="5" spans="1:53" s="172" customFormat="1" x14ac:dyDescent="0.35">
      <c r="A5" s="79"/>
      <c r="B5" s="3"/>
      <c r="C5" s="3"/>
      <c r="AY5" s="78"/>
      <c r="AZ5" s="32"/>
    </row>
    <row r="6" spans="1:53" s="18" customFormat="1" ht="17.25" customHeight="1" x14ac:dyDescent="0.35">
      <c r="A6" s="79"/>
      <c r="B6" s="3" t="s">
        <v>258</v>
      </c>
      <c r="C6" s="3" t="s">
        <v>259</v>
      </c>
      <c r="D6" s="295">
        <v>42094</v>
      </c>
      <c r="E6" s="295">
        <v>42185</v>
      </c>
      <c r="F6" s="295">
        <v>42277</v>
      </c>
      <c r="G6" s="295">
        <v>42369</v>
      </c>
      <c r="H6" s="295">
        <v>42460</v>
      </c>
      <c r="I6" s="295">
        <v>42551</v>
      </c>
      <c r="J6" s="295">
        <v>42643</v>
      </c>
      <c r="K6" s="295">
        <v>42735</v>
      </c>
      <c r="L6" s="295">
        <v>42825</v>
      </c>
      <c r="M6" s="295">
        <v>42916</v>
      </c>
      <c r="N6" s="295">
        <v>43008</v>
      </c>
      <c r="O6" s="295">
        <v>43100</v>
      </c>
      <c r="P6" s="295">
        <v>43190</v>
      </c>
      <c r="Q6" s="295">
        <v>43281</v>
      </c>
      <c r="R6" s="295">
        <v>43373</v>
      </c>
      <c r="S6" s="295">
        <v>43465</v>
      </c>
      <c r="T6" s="295">
        <v>43555</v>
      </c>
      <c r="U6" s="295">
        <v>43646</v>
      </c>
      <c r="V6" s="295">
        <v>43738</v>
      </c>
      <c r="W6" s="295">
        <v>43830</v>
      </c>
      <c r="X6" s="295">
        <v>43921</v>
      </c>
      <c r="Y6" s="295">
        <v>44012</v>
      </c>
      <c r="Z6" s="295">
        <v>44104</v>
      </c>
      <c r="AA6" s="295">
        <v>44196</v>
      </c>
      <c r="AB6" s="295">
        <v>44286</v>
      </c>
      <c r="AC6" s="295">
        <v>44377</v>
      </c>
      <c r="AD6" s="295">
        <v>44469</v>
      </c>
      <c r="AE6" s="295">
        <v>44561</v>
      </c>
      <c r="AF6" s="295">
        <v>44651</v>
      </c>
      <c r="AG6" s="295">
        <v>44742</v>
      </c>
      <c r="AH6" s="295">
        <v>44834</v>
      </c>
      <c r="AI6" s="295">
        <v>44926</v>
      </c>
      <c r="AJ6" s="295">
        <v>45016</v>
      </c>
      <c r="AK6" s="295">
        <v>45107</v>
      </c>
      <c r="AL6" s="295">
        <v>45199</v>
      </c>
      <c r="AM6" s="295">
        <v>45291</v>
      </c>
      <c r="AN6" s="295">
        <v>45382</v>
      </c>
      <c r="AO6" s="295">
        <v>45473</v>
      </c>
      <c r="AP6" s="295">
        <v>45565</v>
      </c>
      <c r="AQ6" s="295">
        <v>45657</v>
      </c>
      <c r="AR6" s="295">
        <v>45747</v>
      </c>
      <c r="AS6" s="295">
        <v>45838</v>
      </c>
      <c r="AT6" s="296">
        <v>45930</v>
      </c>
      <c r="AU6" s="296">
        <v>46022</v>
      </c>
      <c r="AV6" s="296">
        <v>46112</v>
      </c>
      <c r="AW6" s="296">
        <v>46203</v>
      </c>
      <c r="AX6" s="297">
        <v>46295</v>
      </c>
      <c r="AZ6" s="29"/>
    </row>
    <row r="7" spans="1:53" s="208" customFormat="1" ht="17.25" customHeight="1" x14ac:dyDescent="0.35">
      <c r="A7" s="223"/>
      <c r="B7" s="224" t="s">
        <v>105</v>
      </c>
      <c r="C7" s="224" t="s">
        <v>106</v>
      </c>
      <c r="D7" s="267"/>
      <c r="E7" s="267"/>
      <c r="F7" s="267"/>
      <c r="G7" s="267"/>
      <c r="H7" s="267"/>
      <c r="I7" s="267"/>
      <c r="J7" s="267"/>
      <c r="K7" s="267"/>
      <c r="L7" s="267"/>
      <c r="M7" s="267"/>
      <c r="N7" s="267"/>
      <c r="O7" s="267"/>
      <c r="P7" s="267"/>
      <c r="Q7" s="267"/>
      <c r="R7" s="267"/>
      <c r="S7" s="267"/>
      <c r="T7" s="267"/>
      <c r="U7" s="267"/>
      <c r="V7" s="267"/>
      <c r="W7" s="267"/>
      <c r="X7" s="267"/>
      <c r="Y7" s="267"/>
      <c r="Z7" s="267"/>
      <c r="AA7" s="267"/>
      <c r="AB7" s="267"/>
      <c r="AC7" s="267"/>
      <c r="AD7" s="267"/>
      <c r="AE7" s="267"/>
      <c r="AF7" s="267"/>
      <c r="AG7" s="267"/>
      <c r="AH7" s="267"/>
      <c r="AI7" s="267"/>
      <c r="AJ7" s="267"/>
      <c r="AK7" s="267"/>
      <c r="AL7" s="267"/>
      <c r="AM7" s="267"/>
      <c r="AN7" s="267"/>
      <c r="AO7" s="267"/>
      <c r="AP7" s="267"/>
      <c r="AQ7" s="267"/>
      <c r="AR7" s="267"/>
      <c r="AS7" s="267"/>
      <c r="AT7" s="267"/>
      <c r="AU7" s="267"/>
      <c r="AV7" s="267"/>
      <c r="AW7" s="267"/>
      <c r="AX7" s="268"/>
      <c r="AZ7" s="225"/>
    </row>
    <row r="8" spans="1:53" ht="14.15" customHeight="1" x14ac:dyDescent="0.35">
      <c r="A8" s="2"/>
      <c r="B8" s="43" t="s">
        <v>116</v>
      </c>
      <c r="C8" s="43" t="s">
        <v>117</v>
      </c>
      <c r="D8" s="51">
        <v>19165895647.049599</v>
      </c>
      <c r="E8" s="51">
        <v>18777467969.026001</v>
      </c>
      <c r="F8" s="51">
        <v>18825968993.895802</v>
      </c>
      <c r="G8" s="51">
        <v>18313157548.485104</v>
      </c>
      <c r="H8" s="51">
        <v>18176966877.945301</v>
      </c>
      <c r="I8" s="51">
        <v>18662995055.471905</v>
      </c>
      <c r="J8" s="51">
        <v>18804236913.873402</v>
      </c>
      <c r="K8" s="51">
        <v>19239617725.630203</v>
      </c>
      <c r="L8" s="51">
        <v>19107660985.600201</v>
      </c>
      <c r="M8" s="51">
        <v>18621000000.000004</v>
      </c>
      <c r="N8" s="51">
        <v>18102000000.000004</v>
      </c>
      <c r="O8" s="51">
        <v>17376000000.000004</v>
      </c>
      <c r="P8" s="51">
        <v>17690000000.000004</v>
      </c>
      <c r="Q8" s="51">
        <v>18195000000.000004</v>
      </c>
      <c r="R8" s="51">
        <v>22089000000.000004</v>
      </c>
      <c r="S8" s="51">
        <v>22250011222.972897</v>
      </c>
      <c r="T8" s="51">
        <v>23242969243.1385</v>
      </c>
      <c r="U8" s="51">
        <v>23939303634.689301</v>
      </c>
      <c r="V8" s="51">
        <v>24367028906.149498</v>
      </c>
      <c r="W8" s="51">
        <v>20073973426.080601</v>
      </c>
      <c r="X8" s="51">
        <v>20790912905.347</v>
      </c>
      <c r="Y8" s="51">
        <v>19288669802.902901</v>
      </c>
      <c r="Z8" s="51">
        <v>18945126112.7565</v>
      </c>
      <c r="AA8" s="51">
        <v>21004226201.2743</v>
      </c>
      <c r="AB8" s="51">
        <v>21556277085.9762</v>
      </c>
      <c r="AC8" s="51">
        <v>21135976780.347301</v>
      </c>
      <c r="AD8" s="51">
        <v>34749355645.865395</v>
      </c>
      <c r="AE8" s="51">
        <v>47808998903.704903</v>
      </c>
      <c r="AF8" s="51">
        <v>46743110392.993698</v>
      </c>
      <c r="AG8" s="51">
        <v>56516648341.237595</v>
      </c>
      <c r="AH8" s="51">
        <v>61001134464.750801</v>
      </c>
      <c r="AI8" s="51">
        <v>66133538670.339798</v>
      </c>
      <c r="AJ8" s="51">
        <v>66624764444.826698</v>
      </c>
      <c r="AK8" s="51">
        <v>69366543221.626511</v>
      </c>
      <c r="AL8" s="51">
        <v>68330165544.615593</v>
      </c>
      <c r="AM8" s="51">
        <v>64494864555.501801</v>
      </c>
      <c r="AN8" s="51">
        <v>67142083945.939507</v>
      </c>
      <c r="AO8" s="51">
        <v>67412278834.946701</v>
      </c>
      <c r="AP8" s="51">
        <v>67574752084.095398</v>
      </c>
      <c r="AQ8" s="51">
        <v>70323321529.235184</v>
      </c>
      <c r="AR8" s="51">
        <v>65377448885.931862</v>
      </c>
      <c r="AS8" s="51">
        <v>64230558747.235497</v>
      </c>
      <c r="AT8" s="51">
        <v>63963616341.629814</v>
      </c>
      <c r="AU8" s="51">
        <v>62593786119.163765</v>
      </c>
      <c r="AV8" s="51">
        <v>64910744812.166901</v>
      </c>
      <c r="AW8" s="51">
        <v>65824318127.358299</v>
      </c>
      <c r="AX8" s="173">
        <v>72248232872.283966</v>
      </c>
      <c r="AY8" s="87"/>
      <c r="BA8" s="51"/>
    </row>
    <row r="9" spans="1:53" ht="15" customHeight="1" x14ac:dyDescent="0.35">
      <c r="A9" s="2"/>
      <c r="B9" s="43" t="s">
        <v>118</v>
      </c>
      <c r="C9" s="43" t="s">
        <v>119</v>
      </c>
      <c r="D9" s="51">
        <v>27857997388.138805</v>
      </c>
      <c r="E9" s="51">
        <v>27294008600.271503</v>
      </c>
      <c r="F9" s="51">
        <v>26902355140.679802</v>
      </c>
      <c r="G9" s="51">
        <v>26331273237.743801</v>
      </c>
      <c r="H9" s="51">
        <v>25951732277.149303</v>
      </c>
      <c r="I9" s="51">
        <v>26175086401.080902</v>
      </c>
      <c r="J9" s="51">
        <v>26377629075.745201</v>
      </c>
      <c r="K9" s="51">
        <v>26708890845.518803</v>
      </c>
      <c r="L9" s="51">
        <v>26417201877.745506</v>
      </c>
      <c r="M9" s="51">
        <v>25071000000.000004</v>
      </c>
      <c r="N9" s="51">
        <v>24542000000.000004</v>
      </c>
      <c r="O9" s="51">
        <v>24398000000.000004</v>
      </c>
      <c r="P9" s="51">
        <v>24636000000.000004</v>
      </c>
      <c r="Q9" s="51">
        <v>24888000000.000004</v>
      </c>
      <c r="R9" s="51">
        <v>24663000000.000004</v>
      </c>
      <c r="S9" s="51">
        <v>25362366832.950897</v>
      </c>
      <c r="T9" s="51">
        <v>25647928749.898499</v>
      </c>
      <c r="U9" s="51">
        <v>25849605909.613899</v>
      </c>
      <c r="V9" s="51">
        <v>26231859119.168198</v>
      </c>
      <c r="W9" s="51">
        <v>25642893358.643303</v>
      </c>
      <c r="X9" s="51">
        <v>26086241565.696602</v>
      </c>
      <c r="Y9" s="51">
        <v>25048048987.5854</v>
      </c>
      <c r="Z9" s="51">
        <v>24531149160.4786</v>
      </c>
      <c r="AA9" s="51">
        <v>23975416667.4734</v>
      </c>
      <c r="AB9" s="51">
        <v>24299219991.0186</v>
      </c>
      <c r="AC9" s="51">
        <v>24087078043.8279</v>
      </c>
      <c r="AD9" s="51">
        <v>25100543635.074997</v>
      </c>
      <c r="AE9" s="51">
        <v>26076343180.6791</v>
      </c>
      <c r="AF9" s="51">
        <v>19243081715.960701</v>
      </c>
      <c r="AG9" s="51">
        <v>19965395249.4095</v>
      </c>
      <c r="AH9" s="51">
        <v>21256775627.291901</v>
      </c>
      <c r="AI9" s="51">
        <v>21683377334.764397</v>
      </c>
      <c r="AJ9" s="51">
        <v>21804872499.851498</v>
      </c>
      <c r="AK9" s="51">
        <v>22949144602.991402</v>
      </c>
      <c r="AL9" s="51">
        <v>22877090540.8839</v>
      </c>
      <c r="AM9" s="51">
        <v>22233791741.811699</v>
      </c>
      <c r="AN9" s="51">
        <v>22991912466.861702</v>
      </c>
      <c r="AO9" s="51">
        <v>23115512962.299801</v>
      </c>
      <c r="AP9" s="51">
        <v>23770367131.405701</v>
      </c>
      <c r="AQ9" s="51">
        <v>24678127974.349064</v>
      </c>
      <c r="AR9" s="51">
        <v>22944658495.345711</v>
      </c>
      <c r="AS9" s="51">
        <v>22761829653.461399</v>
      </c>
      <c r="AT9" s="51">
        <v>22617225178.349136</v>
      </c>
      <c r="AU9" s="51">
        <v>22339179793.246944</v>
      </c>
      <c r="AV9" s="51">
        <v>22347319619.211514</v>
      </c>
      <c r="AW9" s="51">
        <v>22531251227.470142</v>
      </c>
      <c r="AX9" s="173">
        <v>23547849649.043964</v>
      </c>
      <c r="AY9" s="87"/>
      <c r="BA9" s="51"/>
    </row>
    <row r="10" spans="1:53" ht="15" customHeight="1" x14ac:dyDescent="0.35">
      <c r="A10" s="2"/>
      <c r="B10" s="43" t="s">
        <v>120</v>
      </c>
      <c r="C10" s="43" t="s">
        <v>121</v>
      </c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>
        <v>0</v>
      </c>
      <c r="T10" s="51">
        <v>3305000000</v>
      </c>
      <c r="U10" s="51">
        <v>3229448251.7971001</v>
      </c>
      <c r="V10" s="51">
        <v>3274966460.9296002</v>
      </c>
      <c r="W10" s="51">
        <v>3171557235.7449002</v>
      </c>
      <c r="X10" s="51">
        <v>3336449249.4794998</v>
      </c>
      <c r="Y10" s="51">
        <v>3082718784.9137998</v>
      </c>
      <c r="Z10" s="51">
        <v>3019631980.2350998</v>
      </c>
      <c r="AA10" s="51">
        <v>2890871872.8224998</v>
      </c>
      <c r="AB10" s="51">
        <v>2990026087.882</v>
      </c>
      <c r="AC10" s="51">
        <v>3244569919.2234001</v>
      </c>
      <c r="AD10" s="51">
        <v>3588870844.4641004</v>
      </c>
      <c r="AE10" s="51">
        <v>3839620753.9619999</v>
      </c>
      <c r="AF10" s="51">
        <v>4055360995.4309001</v>
      </c>
      <c r="AG10" s="51">
        <v>4146447480.2595997</v>
      </c>
      <c r="AH10" s="51">
        <v>4472423420.4286003</v>
      </c>
      <c r="AI10" s="51">
        <v>4940837481.9605999</v>
      </c>
      <c r="AJ10" s="51">
        <v>4984495911.0979996</v>
      </c>
      <c r="AK10" s="51">
        <v>5194692450.5528994</v>
      </c>
      <c r="AL10" s="51">
        <v>5427544211.4675999</v>
      </c>
      <c r="AM10" s="51">
        <v>5384445140.4311104</v>
      </c>
      <c r="AN10" s="51">
        <v>5556596835.8647499</v>
      </c>
      <c r="AO10" s="51">
        <v>5706902804.2291002</v>
      </c>
      <c r="AP10" s="51">
        <v>5523440609.2609396</v>
      </c>
      <c r="AQ10" s="51">
        <v>5877404956.357625</v>
      </c>
      <c r="AR10" s="51">
        <v>5530513157.696084</v>
      </c>
      <c r="AS10" s="51">
        <v>5615852693.0713358</v>
      </c>
      <c r="AT10" s="51">
        <v>5637561426.8350677</v>
      </c>
      <c r="AU10" s="51">
        <v>5409503397.7748222</v>
      </c>
      <c r="AV10" s="51">
        <v>5462737828.5960989</v>
      </c>
      <c r="AW10" s="51">
        <v>5393376253.7748356</v>
      </c>
      <c r="AX10" s="173">
        <v>5404949981.3494282</v>
      </c>
      <c r="AY10" s="87"/>
      <c r="BA10" s="51"/>
    </row>
    <row r="11" spans="1:53" ht="14.15" customHeight="1" x14ac:dyDescent="0.35">
      <c r="A11" s="2"/>
      <c r="B11" s="43" t="s">
        <v>123</v>
      </c>
      <c r="C11" s="43" t="s">
        <v>124</v>
      </c>
      <c r="D11" s="51">
        <v>8781034973.7694912</v>
      </c>
      <c r="E11" s="51">
        <v>8543757245.7895012</v>
      </c>
      <c r="F11" s="51">
        <v>8166376940.2706108</v>
      </c>
      <c r="G11" s="51">
        <v>7813828823.9086304</v>
      </c>
      <c r="H11" s="51">
        <v>8000991399.9500504</v>
      </c>
      <c r="I11" s="51">
        <v>8004845557.2473612</v>
      </c>
      <c r="J11" s="51">
        <v>8620345508.5730705</v>
      </c>
      <c r="K11" s="51">
        <v>8036341644.9910908</v>
      </c>
      <c r="L11" s="51">
        <v>7973246487.1091213</v>
      </c>
      <c r="M11" s="51">
        <v>7775000000.000001</v>
      </c>
      <c r="N11" s="51">
        <v>7273000000.000001</v>
      </c>
      <c r="O11" s="51">
        <v>6774000000.000001</v>
      </c>
      <c r="P11" s="51">
        <v>6629000000.000001</v>
      </c>
      <c r="Q11" s="51">
        <v>6423000000.000001</v>
      </c>
      <c r="R11" s="51">
        <v>6275000000.000001</v>
      </c>
      <c r="S11" s="51">
        <v>5663934838.5439701</v>
      </c>
      <c r="T11" s="51">
        <v>5891376815.3415699</v>
      </c>
      <c r="U11" s="51">
        <v>6097162425.8743992</v>
      </c>
      <c r="V11" s="51">
        <v>7177030917.5604</v>
      </c>
      <c r="W11" s="51">
        <v>6561736213.9991302</v>
      </c>
      <c r="X11" s="51">
        <v>7514447276.1824102</v>
      </c>
      <c r="Y11" s="51">
        <v>7341503968.4347706</v>
      </c>
      <c r="Z11" s="51">
        <v>7123132130.7925301</v>
      </c>
      <c r="AA11" s="51">
        <v>7284702743.4281797</v>
      </c>
      <c r="AB11" s="51">
        <v>7627022197.0897198</v>
      </c>
      <c r="AC11" s="51">
        <v>7953257566.7965002</v>
      </c>
      <c r="AD11" s="51">
        <v>8445426996.57551</v>
      </c>
      <c r="AE11" s="51">
        <v>7417780531.7979097</v>
      </c>
      <c r="AF11" s="51">
        <v>7378486437.90481</v>
      </c>
      <c r="AG11" s="51">
        <v>8601739799.5726204</v>
      </c>
      <c r="AH11" s="51">
        <v>9527594537.4302101</v>
      </c>
      <c r="AI11" s="51">
        <v>8931193897.0816097</v>
      </c>
      <c r="AJ11" s="51">
        <v>9666989619.0020809</v>
      </c>
      <c r="AK11" s="51">
        <v>10362329378.7896</v>
      </c>
      <c r="AL11" s="51">
        <v>10192116539.827801</v>
      </c>
      <c r="AM11" s="51">
        <v>9980327544.55863</v>
      </c>
      <c r="AN11" s="51">
        <v>11168560728.120399</v>
      </c>
      <c r="AO11" s="51">
        <v>11061954643.1931</v>
      </c>
      <c r="AP11" s="51">
        <v>9786885088.7124214</v>
      </c>
      <c r="AQ11" s="51">
        <v>10003719333.396599</v>
      </c>
      <c r="AR11" s="51">
        <v>9893557852.3471031</v>
      </c>
      <c r="AS11" s="51">
        <v>9792947797.398304</v>
      </c>
      <c r="AT11" s="51">
        <v>10130274772.923237</v>
      </c>
      <c r="AU11" s="51">
        <v>9619266830.1325989</v>
      </c>
      <c r="AV11" s="51">
        <v>10650735343.316433</v>
      </c>
      <c r="AW11" s="51">
        <v>11128007248.988983</v>
      </c>
      <c r="AX11" s="173">
        <v>12301064331.824736</v>
      </c>
      <c r="AY11" s="87"/>
      <c r="BA11" s="51"/>
    </row>
    <row r="12" spans="1:53" ht="14.15" customHeight="1" x14ac:dyDescent="0.35">
      <c r="A12" s="2"/>
      <c r="B12" s="43" t="s">
        <v>125</v>
      </c>
      <c r="C12" s="43" t="s">
        <v>126</v>
      </c>
      <c r="D12" s="51">
        <v>24571170309.527702</v>
      </c>
      <c r="E12" s="51">
        <v>24234631868.217304</v>
      </c>
      <c r="F12" s="51">
        <v>23073092574.048603</v>
      </c>
      <c r="G12" s="51">
        <v>21521654064.130501</v>
      </c>
      <c r="H12" s="51">
        <v>21543413940.447201</v>
      </c>
      <c r="I12" s="51">
        <v>21852700676.752403</v>
      </c>
      <c r="J12" s="51">
        <v>21288731585.445801</v>
      </c>
      <c r="K12" s="51">
        <v>20976825218.965801</v>
      </c>
      <c r="L12" s="51">
        <v>22124813373.052002</v>
      </c>
      <c r="M12" s="51">
        <v>21303000000.000004</v>
      </c>
      <c r="N12" s="51">
        <v>21105000000.000004</v>
      </c>
      <c r="O12" s="51">
        <v>21416000000.000004</v>
      </c>
      <c r="P12" s="51">
        <v>23419000000.000004</v>
      </c>
      <c r="Q12" s="51">
        <v>25904000000.000004</v>
      </c>
      <c r="R12" s="51">
        <v>25820000000.000004</v>
      </c>
      <c r="S12" s="51">
        <v>24392586609.411102</v>
      </c>
      <c r="T12" s="51">
        <v>26479913695.099102</v>
      </c>
      <c r="U12" s="51">
        <v>27568191125.6535</v>
      </c>
      <c r="V12" s="51">
        <v>27489353856.315399</v>
      </c>
      <c r="W12" s="51">
        <v>24242612563.195797</v>
      </c>
      <c r="X12" s="51">
        <v>26392405872.500999</v>
      </c>
      <c r="Y12" s="51">
        <v>24779840956.855701</v>
      </c>
      <c r="Z12" s="51">
        <v>23543165839.5369</v>
      </c>
      <c r="AA12" s="51">
        <v>21473228773.426102</v>
      </c>
      <c r="AB12" s="51">
        <v>23574117580.643497</v>
      </c>
      <c r="AC12" s="51">
        <v>24662340868.5326</v>
      </c>
      <c r="AD12" s="51">
        <v>27771739488.706497</v>
      </c>
      <c r="AE12" s="51">
        <v>29910112665.251198</v>
      </c>
      <c r="AF12" s="51">
        <v>28131730409.9613</v>
      </c>
      <c r="AG12" s="51">
        <v>32772065703.765102</v>
      </c>
      <c r="AH12" s="51">
        <v>35235735593.923203</v>
      </c>
      <c r="AI12" s="51">
        <v>35019487251.5317</v>
      </c>
      <c r="AJ12" s="51">
        <v>36956242466.032806</v>
      </c>
      <c r="AK12" s="51">
        <v>39066010789.747803</v>
      </c>
      <c r="AL12" s="51">
        <v>37917971828.113602</v>
      </c>
      <c r="AM12" s="51">
        <v>34301027379.925297</v>
      </c>
      <c r="AN12" s="51">
        <v>36021946883.061295</v>
      </c>
      <c r="AO12" s="51">
        <v>35712342452.752495</v>
      </c>
      <c r="AP12" s="51">
        <v>35199141368.3172</v>
      </c>
      <c r="AQ12" s="51">
        <v>34826818656.823242</v>
      </c>
      <c r="AR12" s="51">
        <v>33597623265.875084</v>
      </c>
      <c r="AS12" s="51">
        <v>33625190541.129524</v>
      </c>
      <c r="AT12" s="51">
        <v>34277528193.487698</v>
      </c>
      <c r="AU12" s="51">
        <v>33219488944.495483</v>
      </c>
      <c r="AV12" s="51">
        <v>36329898799.242035</v>
      </c>
      <c r="AW12" s="51">
        <v>40232925417.800911</v>
      </c>
      <c r="AX12" s="173">
        <v>44152242759.637192</v>
      </c>
      <c r="AY12" s="87"/>
      <c r="BA12" s="51"/>
    </row>
    <row r="13" spans="1:53" ht="14.15" customHeight="1" x14ac:dyDescent="0.35">
      <c r="A13" s="2"/>
      <c r="B13" s="43" t="s">
        <v>127</v>
      </c>
      <c r="C13" s="43" t="s">
        <v>128</v>
      </c>
      <c r="D13" s="51">
        <v>23349584161.141106</v>
      </c>
      <c r="E13" s="51">
        <v>22975616021.263103</v>
      </c>
      <c r="F13" s="51">
        <v>19930024780.567303</v>
      </c>
      <c r="G13" s="51">
        <v>18767134414.478802</v>
      </c>
      <c r="H13" s="51">
        <v>19058259290.002304</v>
      </c>
      <c r="I13" s="51">
        <v>19615904242.9678</v>
      </c>
      <c r="J13" s="51">
        <v>18424504141.062405</v>
      </c>
      <c r="K13" s="51">
        <v>19362444325.208202</v>
      </c>
      <c r="L13" s="51">
        <v>20205780400.596703</v>
      </c>
      <c r="M13" s="51">
        <v>20437000000.000004</v>
      </c>
      <c r="N13" s="51">
        <v>19286000000.000004</v>
      </c>
      <c r="O13" s="51">
        <v>19562000000.000004</v>
      </c>
      <c r="P13" s="51">
        <v>21591000000.000004</v>
      </c>
      <c r="Q13" s="51">
        <v>22937000000.000004</v>
      </c>
      <c r="R13" s="51">
        <v>22153000000.000004</v>
      </c>
      <c r="S13" s="51">
        <v>21469733906.152699</v>
      </c>
      <c r="T13" s="51">
        <v>23489880046.2449</v>
      </c>
      <c r="U13" s="51">
        <v>23824737408.628201</v>
      </c>
      <c r="V13" s="51">
        <v>23173386209.172802</v>
      </c>
      <c r="W13" s="51">
        <v>21885051378.647202</v>
      </c>
      <c r="X13" s="51">
        <v>22409028340.104103</v>
      </c>
      <c r="Y13" s="51">
        <v>19420655152.494602</v>
      </c>
      <c r="Z13" s="51">
        <v>18849034919.077301</v>
      </c>
      <c r="AA13" s="51">
        <v>18296482567.483501</v>
      </c>
      <c r="AB13" s="51">
        <v>21049490232.168701</v>
      </c>
      <c r="AC13" s="51">
        <v>21746939125.977398</v>
      </c>
      <c r="AD13" s="51">
        <v>23218679593.706501</v>
      </c>
      <c r="AE13" s="51">
        <v>26273677197.215397</v>
      </c>
      <c r="AF13" s="51">
        <v>25252451426.2458</v>
      </c>
      <c r="AG13" s="51">
        <v>28364297973.172298</v>
      </c>
      <c r="AH13" s="51">
        <v>29709433443.549</v>
      </c>
      <c r="AI13" s="51">
        <v>29363271234.323101</v>
      </c>
      <c r="AJ13" s="51">
        <v>31307316033.682499</v>
      </c>
      <c r="AK13" s="51">
        <v>33097126873.511696</v>
      </c>
      <c r="AL13" s="51">
        <v>31499446573.658302</v>
      </c>
      <c r="AM13" s="51">
        <v>33298078406.220398</v>
      </c>
      <c r="AN13" s="51">
        <v>33821695671.962399</v>
      </c>
      <c r="AO13" s="51">
        <v>35379500173.091499</v>
      </c>
      <c r="AP13" s="51">
        <v>34106847395.103004</v>
      </c>
      <c r="AQ13" s="51">
        <v>33752402235.901855</v>
      </c>
      <c r="AR13" s="51">
        <v>32849264116.281483</v>
      </c>
      <c r="AS13" s="51">
        <v>33801304923.623699</v>
      </c>
      <c r="AT13" s="51">
        <v>31740752677.863392</v>
      </c>
      <c r="AU13" s="51">
        <v>31720215781.571159</v>
      </c>
      <c r="AV13" s="51">
        <v>33918975622.935509</v>
      </c>
      <c r="AW13" s="51">
        <v>37824899558.768082</v>
      </c>
      <c r="AX13" s="173">
        <v>38682965408.180748</v>
      </c>
      <c r="AY13" s="87"/>
      <c r="BA13" s="51"/>
    </row>
    <row r="14" spans="1:53" ht="14.15" customHeight="1" x14ac:dyDescent="0.35">
      <c r="A14" s="2"/>
      <c r="B14" s="43" t="s">
        <v>129</v>
      </c>
      <c r="C14" s="43" t="s">
        <v>130</v>
      </c>
      <c r="D14" s="51">
        <v>7317526246.7385006</v>
      </c>
      <c r="E14" s="51">
        <v>2936179113.3574405</v>
      </c>
      <c r="F14" s="51">
        <v>5890127110.0305109</v>
      </c>
      <c r="G14" s="51">
        <v>6375664316.2477112</v>
      </c>
      <c r="H14" s="51">
        <v>7169645227.6069012</v>
      </c>
      <c r="I14" s="51">
        <v>4134340692.7751703</v>
      </c>
      <c r="J14" s="51">
        <v>7926702194.7135105</v>
      </c>
      <c r="K14" s="51">
        <v>8817537638.4273224</v>
      </c>
      <c r="L14" s="51">
        <v>10797954347.876402</v>
      </c>
      <c r="M14" s="51">
        <v>7451000000.000001</v>
      </c>
      <c r="N14" s="51">
        <v>8565000000.000001</v>
      </c>
      <c r="O14" s="51">
        <v>12724000000.000002</v>
      </c>
      <c r="P14" s="51">
        <v>14110000000.000002</v>
      </c>
      <c r="Q14" s="51">
        <v>10802000000.000002</v>
      </c>
      <c r="R14" s="51">
        <v>13703000000.000002</v>
      </c>
      <c r="S14" s="51">
        <v>18088942665.5755</v>
      </c>
      <c r="T14" s="51">
        <v>19845130282.4762</v>
      </c>
      <c r="U14" s="51">
        <v>8167580507.5702906</v>
      </c>
      <c r="V14" s="51">
        <v>12540586788.113501</v>
      </c>
      <c r="W14" s="51">
        <v>16952967517.542799</v>
      </c>
      <c r="X14" s="51">
        <v>17469291109.9585</v>
      </c>
      <c r="Y14" s="51">
        <v>18951678860.4851</v>
      </c>
      <c r="Z14" s="51">
        <v>23443479731.7938</v>
      </c>
      <c r="AA14" s="51">
        <v>23751910592.805901</v>
      </c>
      <c r="AB14" s="51">
        <v>23137356061.569401</v>
      </c>
      <c r="AC14" s="51">
        <v>17251478853.986599</v>
      </c>
      <c r="AD14" s="51">
        <v>10405766967.6082</v>
      </c>
      <c r="AE14" s="51">
        <v>13584628023.128901</v>
      </c>
      <c r="AF14" s="51">
        <v>13803966747.829199</v>
      </c>
      <c r="AG14" s="51">
        <v>7771568344.7897797</v>
      </c>
      <c r="AH14" s="51">
        <v>14933270914.383801</v>
      </c>
      <c r="AI14" s="51">
        <v>10488702938.028601</v>
      </c>
      <c r="AJ14" s="51">
        <v>9213892331.3238792</v>
      </c>
      <c r="AK14" s="51">
        <v>6280103433.0719004</v>
      </c>
      <c r="AL14" s="51">
        <v>4997793400.8686199</v>
      </c>
      <c r="AM14" s="51">
        <v>4363104826.5172501</v>
      </c>
      <c r="AN14" s="51">
        <v>3577333452.0875401</v>
      </c>
      <c r="AO14" s="51">
        <v>5374951744.0678301</v>
      </c>
      <c r="AP14" s="51">
        <v>4034917042.4296398</v>
      </c>
      <c r="AQ14" s="51">
        <v>4527688878.4383602</v>
      </c>
      <c r="AR14" s="51">
        <v>4965446288.1939602</v>
      </c>
      <c r="AS14" s="51">
        <v>3448789751.424087</v>
      </c>
      <c r="AT14" s="51">
        <v>3437715641.0927658</v>
      </c>
      <c r="AU14" s="51">
        <v>4958371363.6247892</v>
      </c>
      <c r="AV14" s="51">
        <v>8227367231.5420465</v>
      </c>
      <c r="AW14" s="51">
        <v>3620261445.1492214</v>
      </c>
      <c r="AX14" s="173">
        <v>4034434077.8154783</v>
      </c>
      <c r="AY14" s="87"/>
      <c r="BA14" s="51"/>
    </row>
    <row r="15" spans="1:53" ht="14.15" customHeight="1" x14ac:dyDescent="0.35">
      <c r="A15" s="2"/>
      <c r="B15" s="24" t="s">
        <v>418</v>
      </c>
      <c r="C15" s="24" t="s">
        <v>419</v>
      </c>
      <c r="D15" s="51">
        <v>-1.9278377294540403E-4</v>
      </c>
      <c r="E15" s="51">
        <v>1.6717240214347801E-4</v>
      </c>
      <c r="F15" s="51">
        <v>2281620994.3943806</v>
      </c>
      <c r="G15" s="51">
        <v>2119353158.2214704</v>
      </c>
      <c r="H15" s="51">
        <v>2223128067.7439399</v>
      </c>
      <c r="I15" s="51">
        <v>2153707186.57447</v>
      </c>
      <c r="J15" s="51">
        <v>460996812.53961605</v>
      </c>
      <c r="K15" s="51">
        <v>357849958.02360004</v>
      </c>
      <c r="L15" s="51">
        <v>430366369.35407704</v>
      </c>
      <c r="M15" s="51">
        <v>2533000000.0000005</v>
      </c>
      <c r="N15" s="51">
        <v>2508000000.0000005</v>
      </c>
      <c r="O15" s="51">
        <v>4522000000.000001</v>
      </c>
      <c r="P15" s="51">
        <v>4541000000.000001</v>
      </c>
      <c r="Q15" s="51">
        <v>4839000000.000001</v>
      </c>
      <c r="R15" s="51">
        <v>742000000.00000012</v>
      </c>
      <c r="S15" s="51">
        <v>640822125.82243693</v>
      </c>
      <c r="T15" s="51">
        <v>634776047.68941796</v>
      </c>
      <c r="U15" s="51">
        <v>494329833.72560799</v>
      </c>
      <c r="V15" s="51">
        <v>378000000</v>
      </c>
      <c r="W15" s="51">
        <v>1814592655.5937002</v>
      </c>
      <c r="X15" s="51">
        <v>194995686.4569</v>
      </c>
      <c r="Y15" s="51">
        <v>151950523.18219998</v>
      </c>
      <c r="Z15" s="51">
        <v>135271703.70629999</v>
      </c>
      <c r="AA15" s="51">
        <v>361233150.028</v>
      </c>
      <c r="AB15" s="51"/>
      <c r="AC15" s="51"/>
      <c r="AD15" s="51"/>
      <c r="AE15" s="51"/>
      <c r="AF15" s="51">
        <v>21685394751.275101</v>
      </c>
      <c r="AG15" s="51">
        <v>23944485977.346001</v>
      </c>
      <c r="AH15" s="51">
        <v>10176.0854</v>
      </c>
      <c r="AI15" s="51">
        <v>9359.2936000000009</v>
      </c>
      <c r="AJ15" s="51">
        <v>9541.7960000000003</v>
      </c>
      <c r="AK15" s="51">
        <v>9912.2752</v>
      </c>
      <c r="AL15" s="51">
        <v>10328.9447</v>
      </c>
      <c r="AM15" s="51">
        <v>10328.9447</v>
      </c>
      <c r="AN15" s="51">
        <v>0</v>
      </c>
      <c r="AO15" s="51">
        <v>0</v>
      </c>
      <c r="AP15" s="51">
        <v>0</v>
      </c>
      <c r="AQ15" s="51">
        <v>0</v>
      </c>
      <c r="AR15" s="51">
        <v>0</v>
      </c>
      <c r="AS15" s="51">
        <v>0</v>
      </c>
      <c r="AT15" s="51">
        <v>0</v>
      </c>
      <c r="AU15" s="51">
        <v>0</v>
      </c>
      <c r="AV15" s="51">
        <v>0</v>
      </c>
      <c r="AW15" s="51">
        <v>0</v>
      </c>
      <c r="AX15" s="173">
        <v>0</v>
      </c>
      <c r="AY15" s="87"/>
      <c r="BA15" s="51"/>
    </row>
    <row r="16" spans="1:53" ht="14.15" customHeight="1" x14ac:dyDescent="0.35">
      <c r="A16" s="2"/>
      <c r="B16" s="24" t="s">
        <v>131</v>
      </c>
      <c r="C16" s="24" t="s">
        <v>132</v>
      </c>
      <c r="D16" s="51">
        <v>-1.9278377294540403E-4</v>
      </c>
      <c r="E16" s="51">
        <v>1.6717240214347801E-4</v>
      </c>
      <c r="F16" s="51">
        <v>2281620994.3943806</v>
      </c>
      <c r="G16" s="51">
        <v>2119353158.2214704</v>
      </c>
      <c r="H16" s="51">
        <v>2223128067.7439399</v>
      </c>
      <c r="I16" s="51">
        <v>2153707186.57447</v>
      </c>
      <c r="J16" s="51">
        <v>460996812.53961605</v>
      </c>
      <c r="K16" s="51">
        <v>357849958.02360004</v>
      </c>
      <c r="L16" s="51">
        <v>430366369.35407704</v>
      </c>
      <c r="M16" s="51">
        <v>2533000000.0000005</v>
      </c>
      <c r="N16" s="51">
        <v>2508000000.0000005</v>
      </c>
      <c r="O16" s="51">
        <v>4522000000.000001</v>
      </c>
      <c r="P16" s="51">
        <v>4541000000.000001</v>
      </c>
      <c r="Q16" s="51">
        <v>4839000000.000001</v>
      </c>
      <c r="R16" s="51">
        <v>742000000.00000012</v>
      </c>
      <c r="S16" s="51">
        <v>640822125.82243693</v>
      </c>
      <c r="T16" s="51">
        <v>634776047.68941796</v>
      </c>
      <c r="U16" s="51">
        <v>494329833.72560799</v>
      </c>
      <c r="V16" s="51">
        <v>378000000</v>
      </c>
      <c r="W16" s="51">
        <v>1814592655.5937002</v>
      </c>
      <c r="X16" s="51">
        <v>194995686.4569</v>
      </c>
      <c r="Y16" s="51">
        <v>151950523.18219998</v>
      </c>
      <c r="Z16" s="51">
        <v>135271703.70629999</v>
      </c>
      <c r="AA16" s="51">
        <v>361233150.028</v>
      </c>
      <c r="AB16" s="51">
        <v>206248574.65450001</v>
      </c>
      <c r="AC16" s="51">
        <v>203221168.72119999</v>
      </c>
      <c r="AD16" s="51">
        <v>372520288.79120004</v>
      </c>
      <c r="AE16" s="51">
        <v>323390900.83219999</v>
      </c>
      <c r="AF16" s="30">
        <v>107909153.61939999</v>
      </c>
      <c r="AG16" s="30">
        <v>107190561.27860001</v>
      </c>
      <c r="AH16" s="30">
        <v>112107902.0073</v>
      </c>
      <c r="AI16" s="30">
        <v>121388926.39399999</v>
      </c>
      <c r="AJ16" s="30">
        <v>24851.701999985002</v>
      </c>
      <c r="AK16" s="30">
        <v>130443.821399985</v>
      </c>
      <c r="AL16" s="30">
        <v>18694.424199984598</v>
      </c>
      <c r="AM16" s="30">
        <v>18694.424199984598</v>
      </c>
      <c r="AN16" s="51">
        <v>189977081.18328199</v>
      </c>
      <c r="AO16" s="51">
        <v>210110900.43617198</v>
      </c>
      <c r="AP16" s="51">
        <v>321681830.91737098</v>
      </c>
      <c r="AQ16" s="51">
        <v>394609408.64049262</v>
      </c>
      <c r="AR16" s="51">
        <v>310088925.24244553</v>
      </c>
      <c r="AS16" s="51">
        <v>214330523.86698702</v>
      </c>
      <c r="AT16" s="51">
        <v>109971646.19372579</v>
      </c>
      <c r="AU16" s="51">
        <v>0</v>
      </c>
      <c r="AV16" s="51">
        <v>384195457.21637279</v>
      </c>
      <c r="AW16" s="51">
        <v>327155456.59050936</v>
      </c>
      <c r="AX16" s="173">
        <v>162888474.88786092</v>
      </c>
      <c r="AY16" s="87"/>
      <c r="BA16" s="51"/>
    </row>
    <row r="17" spans="1:53" s="18" customFormat="1" ht="12.75" customHeight="1" x14ac:dyDescent="0.35">
      <c r="A17" s="2"/>
      <c r="B17" s="31" t="s">
        <v>133</v>
      </c>
      <c r="C17" s="31" t="s">
        <v>134</v>
      </c>
      <c r="D17" s="74">
        <v>111043208726.36501</v>
      </c>
      <c r="E17" s="74">
        <v>104761660817.92502</v>
      </c>
      <c r="F17" s="74">
        <v>105069566533.88701</v>
      </c>
      <c r="G17" s="74">
        <v>101242065563.21602</v>
      </c>
      <c r="H17" s="74">
        <v>102124137080.84502</v>
      </c>
      <c r="I17" s="74">
        <v>100599579812.87001</v>
      </c>
      <c r="J17" s="74">
        <v>101903146231.953</v>
      </c>
      <c r="K17" s="74">
        <v>103499507356.76501</v>
      </c>
      <c r="L17" s="74">
        <v>107057023841.33401</v>
      </c>
      <c r="M17" s="74">
        <v>103190914240.06401</v>
      </c>
      <c r="N17" s="74">
        <v>101381454588.51601</v>
      </c>
      <c r="O17" s="74">
        <v>106772495341.17001</v>
      </c>
      <c r="P17" s="74">
        <v>112615916274.24802</v>
      </c>
      <c r="Q17" s="74">
        <v>113986764343.06201</v>
      </c>
      <c r="R17" s="74">
        <v>115445885355.68102</v>
      </c>
      <c r="S17" s="74">
        <v>118011212046.006</v>
      </c>
      <c r="T17" s="74">
        <v>128626940660.905</v>
      </c>
      <c r="U17" s="74">
        <v>119218518991.614</v>
      </c>
      <c r="V17" s="74">
        <v>124682933774.498</v>
      </c>
      <c r="W17" s="74">
        <v>120422791161.045</v>
      </c>
      <c r="X17" s="74">
        <v>124316643941.599</v>
      </c>
      <c r="Y17" s="74">
        <v>118191960912.37199</v>
      </c>
      <c r="Z17" s="74">
        <v>119704570633.173</v>
      </c>
      <c r="AA17" s="74">
        <v>119128316593.42</v>
      </c>
      <c r="AB17" s="74">
        <v>124555652552.58299</v>
      </c>
      <c r="AC17" s="74">
        <v>120505848916.097</v>
      </c>
      <c r="AD17" s="74">
        <v>133847974914.908</v>
      </c>
      <c r="AE17" s="74">
        <v>155516820752.89801</v>
      </c>
      <c r="AF17" s="74">
        <v>166401492031.22098</v>
      </c>
      <c r="AG17" s="74">
        <v>182189839430.83099</v>
      </c>
      <c r="AH17" s="74">
        <v>176248486079.85001</v>
      </c>
      <c r="AI17" s="74">
        <v>176681807093.71701</v>
      </c>
      <c r="AJ17" s="74">
        <v>180558607699.31601</v>
      </c>
      <c r="AK17" s="74">
        <v>186316091106.388</v>
      </c>
      <c r="AL17" s="74">
        <v>181242157662.80402</v>
      </c>
      <c r="AM17" s="74">
        <v>174209966027.76599</v>
      </c>
      <c r="AN17" s="74">
        <v>180470107065.08102</v>
      </c>
      <c r="AO17" s="74">
        <v>183973554515.017</v>
      </c>
      <c r="AP17" s="74">
        <v>180318032550.242</v>
      </c>
      <c r="AQ17" s="30">
        <v>184384092973.14243</v>
      </c>
      <c r="AR17" s="30">
        <v>175468600986.91373</v>
      </c>
      <c r="AS17" s="30">
        <v>173490804631.21085</v>
      </c>
      <c r="AT17" s="30">
        <v>171914645878.37482</v>
      </c>
      <c r="AU17" s="30">
        <v>169859812230.00958</v>
      </c>
      <c r="AV17" s="30">
        <v>182231974714.2269</v>
      </c>
      <c r="AW17" s="30">
        <v>186882194735.90097</v>
      </c>
      <c r="AX17" s="222">
        <v>200534627555.02341</v>
      </c>
      <c r="AY17" s="87"/>
      <c r="AZ17" s="16"/>
      <c r="BA17" s="51"/>
    </row>
    <row r="18" spans="1:53" x14ac:dyDescent="0.35">
      <c r="A18" s="79"/>
      <c r="B18" s="43"/>
      <c r="C18" s="43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51"/>
      <c r="AW18" s="51"/>
      <c r="AX18" s="173"/>
      <c r="AY18" s="87"/>
      <c r="BA18" s="51"/>
    </row>
    <row r="19" spans="1:53" x14ac:dyDescent="0.35">
      <c r="A19" s="2"/>
      <c r="B19" s="43" t="s">
        <v>137</v>
      </c>
      <c r="C19" s="43" t="s">
        <v>138</v>
      </c>
      <c r="D19" s="51">
        <v>37199053165.309402</v>
      </c>
      <c r="E19" s="51">
        <v>33868663369.8414</v>
      </c>
      <c r="F19" s="51">
        <v>35087919867.810303</v>
      </c>
      <c r="G19" s="51">
        <v>34060184329.7966</v>
      </c>
      <c r="H19" s="51">
        <v>35442917711.160309</v>
      </c>
      <c r="I19" s="51">
        <v>35388799228.934608</v>
      </c>
      <c r="J19" s="51">
        <v>35280790401.388199</v>
      </c>
      <c r="K19" s="51">
        <v>39290373696.212105</v>
      </c>
      <c r="L19" s="51">
        <v>41904567309.653107</v>
      </c>
      <c r="M19" s="51">
        <v>39545000000.000008</v>
      </c>
      <c r="N19" s="51">
        <v>40547000000.000008</v>
      </c>
      <c r="O19" s="51">
        <v>48722000000.000008</v>
      </c>
      <c r="P19" s="51">
        <v>53821000000.000008</v>
      </c>
      <c r="Q19" s="51">
        <v>54335000000.000008</v>
      </c>
      <c r="R19" s="51">
        <v>56756000000.000008</v>
      </c>
      <c r="S19" s="51">
        <v>58162630988.279198</v>
      </c>
      <c r="T19" s="51">
        <v>63586712066.774399</v>
      </c>
      <c r="U19" s="51">
        <v>61015457934.354004</v>
      </c>
      <c r="V19" s="51">
        <v>62728344028.279999</v>
      </c>
      <c r="W19" s="51">
        <v>61858348588.230698</v>
      </c>
      <c r="X19" s="51">
        <v>64579163360.943504</v>
      </c>
      <c r="Y19" s="51">
        <v>64240956909.427704</v>
      </c>
      <c r="Z19" s="51">
        <v>65948848133.031296</v>
      </c>
      <c r="AA19" s="51">
        <v>65082335934.549599</v>
      </c>
      <c r="AB19" s="51">
        <v>72363873088.477707</v>
      </c>
      <c r="AC19" s="51">
        <v>67707489158.242691</v>
      </c>
      <c r="AD19" s="51">
        <v>71424024868.985413</v>
      </c>
      <c r="AE19" s="51">
        <v>77332033404.820496</v>
      </c>
      <c r="AF19" s="51">
        <v>83845920423.5961</v>
      </c>
      <c r="AG19" s="51">
        <v>72791879528.514297</v>
      </c>
      <c r="AH19" s="51">
        <v>79749711793.558105</v>
      </c>
      <c r="AI19" s="51">
        <v>81269799337.2258</v>
      </c>
      <c r="AJ19" s="51">
        <v>85994272982.877502</v>
      </c>
      <c r="AK19" s="51">
        <v>86936151907.932297</v>
      </c>
      <c r="AL19" s="51">
        <v>89406069794.574997</v>
      </c>
      <c r="AM19" s="51">
        <v>87696924588.47789</v>
      </c>
      <c r="AN19" s="51">
        <v>93573839281.564896</v>
      </c>
      <c r="AO19" s="51">
        <v>89028969086.385895</v>
      </c>
      <c r="AP19" s="51">
        <v>89689657869.51889</v>
      </c>
      <c r="AQ19" s="51">
        <v>96998929538.35202</v>
      </c>
      <c r="AR19" s="51">
        <v>92944466936.210571</v>
      </c>
      <c r="AS19" s="51">
        <v>87715384571.511856</v>
      </c>
      <c r="AT19" s="51">
        <v>90855950198.10701</v>
      </c>
      <c r="AU19" s="51">
        <v>93237202347.826828</v>
      </c>
      <c r="AV19" s="51">
        <v>100345883778.60767</v>
      </c>
      <c r="AW19" s="51">
        <v>100492746882.95128</v>
      </c>
      <c r="AX19" s="173">
        <v>109794950475.26755</v>
      </c>
      <c r="AY19" s="87"/>
      <c r="BA19" s="51"/>
    </row>
    <row r="20" spans="1:53" x14ac:dyDescent="0.35">
      <c r="A20" s="2"/>
      <c r="B20" s="43" t="s">
        <v>139</v>
      </c>
      <c r="C20" s="43" t="s">
        <v>140</v>
      </c>
      <c r="D20" s="51">
        <v>42655344613.739403</v>
      </c>
      <c r="E20" s="51">
        <v>39500923878.380806</v>
      </c>
      <c r="F20" s="51">
        <v>38536690067.364708</v>
      </c>
      <c r="G20" s="51">
        <v>35609917029.182503</v>
      </c>
      <c r="H20" s="51">
        <v>35706541701.594902</v>
      </c>
      <c r="I20" s="51">
        <v>36027366561.665405</v>
      </c>
      <c r="J20" s="51">
        <v>36895237549.331505</v>
      </c>
      <c r="K20" s="51">
        <v>33186789582.987305</v>
      </c>
      <c r="L20" s="51">
        <v>33037199632.387402</v>
      </c>
      <c r="M20" s="51">
        <v>32636000000.000004</v>
      </c>
      <c r="N20" s="51">
        <v>31818000000.000004</v>
      </c>
      <c r="O20" s="51">
        <v>28463000000.000004</v>
      </c>
      <c r="P20" s="51">
        <v>28540000000.000004</v>
      </c>
      <c r="Q20" s="51">
        <v>27499000000.000004</v>
      </c>
      <c r="R20" s="51">
        <v>27397000000.000004</v>
      </c>
      <c r="S20" s="51">
        <v>27787672403.9874</v>
      </c>
      <c r="T20" s="51">
        <v>28176080703.365902</v>
      </c>
      <c r="U20" s="51">
        <v>24747566041.403099</v>
      </c>
      <c r="V20" s="51">
        <v>27001948323.747002</v>
      </c>
      <c r="W20" s="51">
        <v>25383493286.925301</v>
      </c>
      <c r="X20" s="51">
        <v>25152514608.519398</v>
      </c>
      <c r="Y20" s="51">
        <v>22647624663.066799</v>
      </c>
      <c r="Z20" s="51">
        <v>23188143274.333298</v>
      </c>
      <c r="AA20" s="51">
        <v>22357711136.753403</v>
      </c>
      <c r="AB20" s="51">
        <v>19595312744.929699</v>
      </c>
      <c r="AC20" s="51">
        <v>19033424151.723099</v>
      </c>
      <c r="AD20" s="51">
        <v>20673712373.834</v>
      </c>
      <c r="AE20" s="51">
        <v>30550845653.6553</v>
      </c>
      <c r="AF20" s="51">
        <v>31537839407.556999</v>
      </c>
      <c r="AG20" s="51">
        <v>38889262051.115898</v>
      </c>
      <c r="AH20" s="51">
        <v>46507272233.096199</v>
      </c>
      <c r="AI20" s="51">
        <v>45821678210.940506</v>
      </c>
      <c r="AJ20" s="51">
        <v>45644589543.065605</v>
      </c>
      <c r="AK20" s="51">
        <v>44596033176.254105</v>
      </c>
      <c r="AL20" s="51">
        <v>43846943925.587799</v>
      </c>
      <c r="AM20" s="51">
        <v>36930908723.0784</v>
      </c>
      <c r="AN20" s="51">
        <v>34965029480.425903</v>
      </c>
      <c r="AO20" s="51">
        <v>40464435397.419197</v>
      </c>
      <c r="AP20" s="51">
        <v>39992245738.013504</v>
      </c>
      <c r="AQ20" s="51">
        <v>40868798709.567177</v>
      </c>
      <c r="AR20" s="51">
        <v>38605744226.720871</v>
      </c>
      <c r="AS20" s="51">
        <v>37121604475.026283</v>
      </c>
      <c r="AT20" s="51">
        <v>36792697285.181839</v>
      </c>
      <c r="AU20" s="51">
        <v>35595631281.141037</v>
      </c>
      <c r="AV20" s="51">
        <v>36304988139.085876</v>
      </c>
      <c r="AW20" s="51">
        <v>30839676665.247559</v>
      </c>
      <c r="AX20" s="173">
        <v>30752171086.944725</v>
      </c>
      <c r="AY20" s="87"/>
      <c r="BA20" s="51"/>
    </row>
    <row r="21" spans="1:53" ht="27" x14ac:dyDescent="0.35">
      <c r="A21" s="2"/>
      <c r="B21" s="43" t="s">
        <v>141</v>
      </c>
      <c r="C21" s="43" t="s">
        <v>142</v>
      </c>
      <c r="D21" s="51">
        <v>3988759110.4850302</v>
      </c>
      <c r="E21" s="51">
        <v>4205902697.4718204</v>
      </c>
      <c r="F21" s="51">
        <v>4427407434.2563105</v>
      </c>
      <c r="G21" s="51">
        <v>4261923046.5371809</v>
      </c>
      <c r="H21" s="51">
        <v>4306599187.316371</v>
      </c>
      <c r="I21" s="51">
        <v>4811202653.2542305</v>
      </c>
      <c r="J21" s="51">
        <v>4936640599.4141006</v>
      </c>
      <c r="K21" s="51">
        <v>4867433116.8326998</v>
      </c>
      <c r="L21" s="51">
        <v>5000104065.8663006</v>
      </c>
      <c r="M21" s="51">
        <v>4935000000.000001</v>
      </c>
      <c r="N21" s="51">
        <v>4324000000.000001</v>
      </c>
      <c r="O21" s="51">
        <v>4447000000.000001</v>
      </c>
      <c r="P21" s="51">
        <v>4776000000.000001</v>
      </c>
      <c r="Q21" s="51">
        <v>4934000000.000001</v>
      </c>
      <c r="R21" s="51">
        <v>5216000000.000001</v>
      </c>
      <c r="S21" s="51">
        <v>5294277565.8951998</v>
      </c>
      <c r="T21" s="51">
        <v>4333444596.3116999</v>
      </c>
      <c r="U21" s="51">
        <v>4415805804.6632996</v>
      </c>
      <c r="V21" s="51">
        <v>4608817432.2523899</v>
      </c>
      <c r="W21" s="51">
        <v>3790071310.4687004</v>
      </c>
      <c r="X21" s="51">
        <v>3871087908.7579103</v>
      </c>
      <c r="Y21" s="51">
        <v>3802019455.6626</v>
      </c>
      <c r="Z21" s="51">
        <v>3464426298.4193902</v>
      </c>
      <c r="AA21" s="51">
        <v>3741003380.5581002</v>
      </c>
      <c r="AB21" s="51">
        <v>3896813973.5801001</v>
      </c>
      <c r="AC21" s="51">
        <v>3895755028.6809001</v>
      </c>
      <c r="AD21" s="51">
        <v>4736486478.2898006</v>
      </c>
      <c r="AE21" s="51">
        <v>5349409177.47999</v>
      </c>
      <c r="AF21" s="51">
        <v>4673321938.6652899</v>
      </c>
      <c r="AG21" s="51">
        <v>5041883077.8338995</v>
      </c>
      <c r="AH21" s="51">
        <v>5496948275.3415003</v>
      </c>
      <c r="AI21" s="51">
        <v>6364638781.47719</v>
      </c>
      <c r="AJ21" s="51">
        <v>6252242812.8096895</v>
      </c>
      <c r="AK21" s="51">
        <v>6393560912.63169</v>
      </c>
      <c r="AL21" s="51">
        <v>6307963181.5570898</v>
      </c>
      <c r="AM21" s="51">
        <v>5703794585.15938</v>
      </c>
      <c r="AN21" s="51">
        <v>6394015041.7503204</v>
      </c>
      <c r="AO21" s="51">
        <v>6071419775.3162098</v>
      </c>
      <c r="AP21" s="51">
        <v>5532431232.2474794</v>
      </c>
      <c r="AQ21" s="51">
        <v>5490656698.8486118</v>
      </c>
      <c r="AR21" s="51">
        <v>5170953449.2703505</v>
      </c>
      <c r="AS21" s="51">
        <v>4887741073.6531458</v>
      </c>
      <c r="AT21" s="51">
        <v>5078496101.0749912</v>
      </c>
      <c r="AU21" s="51">
        <v>4914077883.0140219</v>
      </c>
      <c r="AV21" s="51">
        <v>5318903023.7160206</v>
      </c>
      <c r="AW21" s="51">
        <v>5524238405.6169329</v>
      </c>
      <c r="AX21" s="173">
        <v>6257626069.4372921</v>
      </c>
      <c r="AY21" s="141"/>
      <c r="BA21" s="51"/>
    </row>
    <row r="22" spans="1:53" x14ac:dyDescent="0.35">
      <c r="A22" s="2"/>
      <c r="B22" s="43" t="s">
        <v>143</v>
      </c>
      <c r="C22" s="43" t="s">
        <v>144</v>
      </c>
      <c r="D22" s="51">
        <v>2907700818.8392</v>
      </c>
      <c r="E22" s="51">
        <v>3930488254.9184008</v>
      </c>
      <c r="F22" s="51">
        <v>3867231437.2922006</v>
      </c>
      <c r="G22" s="51">
        <v>5190484582.1473007</v>
      </c>
      <c r="H22" s="51">
        <v>5036840210.1680012</v>
      </c>
      <c r="I22" s="51">
        <v>3891788216.3971004</v>
      </c>
      <c r="J22" s="51">
        <v>4959113623.1518908</v>
      </c>
      <c r="K22" s="51">
        <v>4680279907.1338997</v>
      </c>
      <c r="L22" s="51">
        <v>4501577916.072401</v>
      </c>
      <c r="M22" s="51">
        <v>3553383349.2201004</v>
      </c>
      <c r="N22" s="51">
        <v>2584000000.0000005</v>
      </c>
      <c r="O22" s="51">
        <v>986000000.00000012</v>
      </c>
      <c r="P22" s="51">
        <v>1006000000.0000001</v>
      </c>
      <c r="Q22" s="51">
        <v>2580000000.0000005</v>
      </c>
      <c r="R22" s="51">
        <v>2308000000.0000005</v>
      </c>
      <c r="S22" s="51">
        <v>2374699029.6366</v>
      </c>
      <c r="T22" s="51">
        <v>5330074916.8169107</v>
      </c>
      <c r="U22" s="51">
        <v>3123236867.0206003</v>
      </c>
      <c r="V22" s="51">
        <v>3057534699.8107996</v>
      </c>
      <c r="W22" s="51">
        <v>3025506541.1134</v>
      </c>
      <c r="X22" s="51">
        <v>3802023498.2134004</v>
      </c>
      <c r="Y22" s="51">
        <v>3755250665.7026</v>
      </c>
      <c r="Z22" s="51">
        <v>3710800901.1927004</v>
      </c>
      <c r="AA22" s="51">
        <v>4351790088.3249903</v>
      </c>
      <c r="AB22" s="51">
        <v>3182929943.375</v>
      </c>
      <c r="AC22" s="51">
        <v>3162754272.7929001</v>
      </c>
      <c r="AD22" s="51">
        <v>8618810198.4531002</v>
      </c>
      <c r="AE22" s="51">
        <v>10703571272.000599</v>
      </c>
      <c r="AF22" s="51">
        <v>9779708928.3913097</v>
      </c>
      <c r="AG22" s="51">
        <v>10516805497.256401</v>
      </c>
      <c r="AH22" s="51">
        <v>12223612350.2176</v>
      </c>
      <c r="AI22" s="51">
        <v>9692888751.9392986</v>
      </c>
      <c r="AJ22" s="51">
        <v>8267634952.3525009</v>
      </c>
      <c r="AK22" s="51">
        <v>13278309046.7873</v>
      </c>
      <c r="AL22" s="51">
        <v>8400106583.9654093</v>
      </c>
      <c r="AM22" s="51">
        <v>12239684463.8449</v>
      </c>
      <c r="AN22" s="51">
        <v>12245008245.644499</v>
      </c>
      <c r="AO22" s="51">
        <v>15335675926.979401</v>
      </c>
      <c r="AP22" s="51">
        <v>11496611281.0546</v>
      </c>
      <c r="AQ22" s="51">
        <v>6268551263.2798157</v>
      </c>
      <c r="AR22" s="51">
        <v>7564538463.6356201</v>
      </c>
      <c r="AS22" s="51">
        <v>13368214494.855658</v>
      </c>
      <c r="AT22" s="51">
        <v>9236797055.0803509</v>
      </c>
      <c r="AU22" s="51">
        <v>5094368656.8193493</v>
      </c>
      <c r="AV22" s="51">
        <v>5168494475.3914719</v>
      </c>
      <c r="AW22" s="51">
        <v>12281383041.94632</v>
      </c>
      <c r="AX22" s="173">
        <v>12957862948.078539</v>
      </c>
      <c r="AY22" s="141"/>
      <c r="BA22" s="51"/>
    </row>
    <row r="23" spans="1:53" ht="27" x14ac:dyDescent="0.35">
      <c r="A23" s="2"/>
      <c r="B23" s="43" t="s">
        <v>145</v>
      </c>
      <c r="C23" s="43" t="s">
        <v>146</v>
      </c>
      <c r="D23" s="51">
        <v>24292351298.408302</v>
      </c>
      <c r="E23" s="51">
        <v>23255682678.585602</v>
      </c>
      <c r="F23" s="51">
        <v>20863888069.304501</v>
      </c>
      <c r="G23" s="51">
        <v>20229958268.628502</v>
      </c>
      <c r="H23" s="51">
        <v>19864705288.989704</v>
      </c>
      <c r="I23" s="51">
        <v>18797295649.170704</v>
      </c>
      <c r="J23" s="51">
        <v>18906507840.547802</v>
      </c>
      <c r="K23" s="51">
        <v>20578723915.151402</v>
      </c>
      <c r="L23" s="51">
        <v>21582660839.213203</v>
      </c>
      <c r="M23" s="51">
        <v>20694000000.000004</v>
      </c>
      <c r="N23" s="51">
        <v>20509000000.000004</v>
      </c>
      <c r="O23" s="51">
        <v>22585000000.000004</v>
      </c>
      <c r="P23" s="51">
        <v>22853000000.000004</v>
      </c>
      <c r="Q23" s="51">
        <v>23181000000.000004</v>
      </c>
      <c r="R23" s="51">
        <v>23177000000.000004</v>
      </c>
      <c r="S23" s="51">
        <v>23780285354.857101</v>
      </c>
      <c r="T23" s="51">
        <v>26634658577.937401</v>
      </c>
      <c r="U23" s="51">
        <v>25450959979.291203</v>
      </c>
      <c r="V23" s="51">
        <v>26881361753.487499</v>
      </c>
      <c r="W23" s="51">
        <v>25485638037.318699</v>
      </c>
      <c r="X23" s="51">
        <v>26641474829.271</v>
      </c>
      <c r="Y23" s="51">
        <v>23567881281.778</v>
      </c>
      <c r="Z23" s="51">
        <v>23227959097.524799</v>
      </c>
      <c r="AA23" s="51">
        <v>23424317309.373497</v>
      </c>
      <c r="AB23" s="51">
        <v>25346997949.780602</v>
      </c>
      <c r="AC23" s="51">
        <v>26537049735.060596</v>
      </c>
      <c r="AD23" s="51">
        <v>28228214761.014599</v>
      </c>
      <c r="AE23" s="51">
        <v>31473749293.633701</v>
      </c>
      <c r="AF23" s="51">
        <v>28983024772.3241</v>
      </c>
      <c r="AG23" s="51">
        <v>31333350722.178699</v>
      </c>
      <c r="AH23" s="51">
        <v>32164525855.570702</v>
      </c>
      <c r="AI23" s="51">
        <v>33435759744.607399</v>
      </c>
      <c r="AJ23" s="51">
        <v>34399857270.823097</v>
      </c>
      <c r="AK23" s="51">
        <v>35112026113.873604</v>
      </c>
      <c r="AL23" s="51">
        <v>33281078041.298599</v>
      </c>
      <c r="AM23" s="51">
        <v>31602377267.073502</v>
      </c>
      <c r="AN23" s="51">
        <v>33264164486.9678</v>
      </c>
      <c r="AO23" s="51">
        <v>33038840973.488201</v>
      </c>
      <c r="AP23" s="51">
        <v>33578762471.372398</v>
      </c>
      <c r="AQ23" s="51">
        <v>34713813133.784607</v>
      </c>
      <c r="AR23" s="51">
        <v>31161004768.494305</v>
      </c>
      <c r="AS23" s="51">
        <v>30384437203.201832</v>
      </c>
      <c r="AT23" s="51">
        <v>29924375609.450272</v>
      </c>
      <c r="AU23" s="51">
        <v>31018532061.007172</v>
      </c>
      <c r="AV23" s="51">
        <v>34994495410.782379</v>
      </c>
      <c r="AW23" s="51">
        <v>37595814852.733955</v>
      </c>
      <c r="AX23" s="173">
        <v>40672112990.95591</v>
      </c>
      <c r="AY23" s="141"/>
      <c r="BA23" s="51"/>
    </row>
    <row r="24" spans="1:53" ht="14.15" customHeight="1" x14ac:dyDescent="0.35">
      <c r="A24" s="2"/>
      <c r="B24" s="43" t="s">
        <v>420</v>
      </c>
      <c r="C24" s="43" t="s">
        <v>421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30">
        <v>15700000289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1000000</v>
      </c>
      <c r="AN24" s="30">
        <v>0</v>
      </c>
      <c r="AO24" s="30">
        <v>0</v>
      </c>
      <c r="AP24" s="30">
        <v>0</v>
      </c>
      <c r="AQ24" s="51">
        <v>0</v>
      </c>
      <c r="AR24" s="51">
        <v>0</v>
      </c>
      <c r="AS24" s="51">
        <v>0</v>
      </c>
      <c r="AT24" s="51">
        <v>0</v>
      </c>
      <c r="AU24" s="51">
        <v>0</v>
      </c>
      <c r="AV24" s="51"/>
      <c r="AW24" s="51"/>
      <c r="AX24" s="173"/>
      <c r="AY24" s="141"/>
      <c r="BA24" s="51"/>
    </row>
    <row r="25" spans="1:53" ht="27" x14ac:dyDescent="0.35">
      <c r="A25" s="2"/>
      <c r="B25" s="43" t="s">
        <v>422</v>
      </c>
      <c r="C25" s="43" t="s">
        <v>423</v>
      </c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>
        <v>7466224627.9696999</v>
      </c>
      <c r="AG25" s="51">
        <v>7807658204.6870995</v>
      </c>
      <c r="AH25" s="51">
        <v>70361.173900000009</v>
      </c>
      <c r="AI25" s="51">
        <v>3098.4163000000003</v>
      </c>
      <c r="AJ25" s="51">
        <v>3335.5075999999999</v>
      </c>
      <c r="AK25" s="51">
        <v>3013.0376999999999</v>
      </c>
      <c r="AL25" s="51">
        <v>3432.0299</v>
      </c>
      <c r="AM25" s="51">
        <v>3432.0299</v>
      </c>
      <c r="AN25" s="51">
        <v>0</v>
      </c>
      <c r="AO25" s="51">
        <v>0</v>
      </c>
      <c r="AP25" s="51">
        <v>0</v>
      </c>
      <c r="AQ25" s="51">
        <v>0</v>
      </c>
      <c r="AR25" s="51">
        <v>0</v>
      </c>
      <c r="AS25" s="51">
        <v>0</v>
      </c>
      <c r="AT25" s="51">
        <v>0</v>
      </c>
      <c r="AU25" s="51">
        <v>0</v>
      </c>
      <c r="AV25" s="51">
        <v>0</v>
      </c>
      <c r="AW25" s="51">
        <v>0</v>
      </c>
      <c r="AX25" s="173">
        <v>0</v>
      </c>
      <c r="AY25" s="87"/>
      <c r="BA25" s="51"/>
    </row>
    <row r="26" spans="1:53" x14ac:dyDescent="0.35">
      <c r="A26" s="2"/>
      <c r="B26" s="43" t="s">
        <v>147</v>
      </c>
      <c r="C26" s="43" t="s">
        <v>148</v>
      </c>
      <c r="D26" s="51">
        <v>-3.3155083656311003E-4</v>
      </c>
      <c r="E26" s="51">
        <v>0</v>
      </c>
      <c r="F26" s="51">
        <v>2286429861.9239802</v>
      </c>
      <c r="G26" s="51">
        <v>1889598303.2799203</v>
      </c>
      <c r="H26" s="51">
        <v>1766532985.4796302</v>
      </c>
      <c r="I26" s="51">
        <v>1683127505.2059703</v>
      </c>
      <c r="J26" s="51">
        <v>924857503.20449805</v>
      </c>
      <c r="K26" s="51">
        <v>896895964.16059911</v>
      </c>
      <c r="L26" s="51">
        <v>1030942557.6086001</v>
      </c>
      <c r="M26" s="51">
        <v>1829000000.0000002</v>
      </c>
      <c r="N26" s="51">
        <v>1599000000.0000002</v>
      </c>
      <c r="O26" s="51">
        <v>1570000000.0000002</v>
      </c>
      <c r="P26" s="51">
        <v>1620000000.0000002</v>
      </c>
      <c r="Q26" s="51">
        <v>1458000000.0000002</v>
      </c>
      <c r="R26" s="51">
        <v>592000000.00000012</v>
      </c>
      <c r="S26" s="51">
        <v>611646676.77150595</v>
      </c>
      <c r="T26" s="51">
        <v>565970655.16468501</v>
      </c>
      <c r="U26" s="51">
        <v>465492360.89779204</v>
      </c>
      <c r="V26" s="51">
        <v>405000000</v>
      </c>
      <c r="W26" s="51">
        <v>879733399.08539999</v>
      </c>
      <c r="X26" s="51">
        <v>270379811.28720003</v>
      </c>
      <c r="Y26" s="51">
        <v>178228188.05860001</v>
      </c>
      <c r="Z26" s="51">
        <v>164392902.04629999</v>
      </c>
      <c r="AA26" s="51">
        <v>171159017.34630001</v>
      </c>
      <c r="AB26" s="51">
        <v>169724709.41139999</v>
      </c>
      <c r="AC26" s="51">
        <v>169376226.10330001</v>
      </c>
      <c r="AD26" s="51">
        <v>166726234.70499998</v>
      </c>
      <c r="AE26" s="51">
        <v>107211952.67550001</v>
      </c>
      <c r="AF26" s="51">
        <v>115451786.4543</v>
      </c>
      <c r="AG26" s="51">
        <v>108999817.1136</v>
      </c>
      <c r="AH26" s="51">
        <v>106344755.9664</v>
      </c>
      <c r="AI26" s="51">
        <v>97038994.898599997</v>
      </c>
      <c r="AJ26" s="51">
        <v>6647.73720000106</v>
      </c>
      <c r="AK26" s="51">
        <v>6933.9751999999698</v>
      </c>
      <c r="AL26" s="51">
        <v>-7475.3244000001205</v>
      </c>
      <c r="AM26" s="51">
        <v>36276400.142394498</v>
      </c>
      <c r="AN26" s="51">
        <v>28050528.269116599</v>
      </c>
      <c r="AO26" s="51">
        <v>34213355.721473396</v>
      </c>
      <c r="AP26" s="51">
        <v>28323958.306960803</v>
      </c>
      <c r="AQ26" s="51">
        <v>43343629.495395653</v>
      </c>
      <c r="AR26" s="51">
        <v>21893142.422812846</v>
      </c>
      <c r="AS26" s="51">
        <v>13422813.130527167</v>
      </c>
      <c r="AT26" s="51">
        <v>26329629.821247406</v>
      </c>
      <c r="AU26" s="51">
        <v>0</v>
      </c>
      <c r="AV26" s="51">
        <v>99209886.772231713</v>
      </c>
      <c r="AW26" s="51">
        <v>148334887.34282452</v>
      </c>
      <c r="AX26" s="173">
        <v>99903984.314029589</v>
      </c>
      <c r="AY26" s="141"/>
      <c r="BA26" s="51"/>
    </row>
    <row r="27" spans="1:53" s="18" customFormat="1" x14ac:dyDescent="0.35">
      <c r="A27" s="2"/>
      <c r="B27" s="31" t="s">
        <v>149</v>
      </c>
      <c r="C27" s="31" t="s">
        <v>150</v>
      </c>
      <c r="D27" s="74">
        <v>111043209006.78101</v>
      </c>
      <c r="E27" s="74">
        <v>104761660879.19801</v>
      </c>
      <c r="F27" s="74">
        <v>105069566737.95201</v>
      </c>
      <c r="G27" s="74">
        <v>101242065559.57201</v>
      </c>
      <c r="H27" s="74">
        <v>102124137084.70901</v>
      </c>
      <c r="I27" s="74">
        <v>100599579814.62802</v>
      </c>
      <c r="J27" s="74">
        <v>101903146231.23801</v>
      </c>
      <c r="K27" s="74">
        <v>103500496182.47801</v>
      </c>
      <c r="L27" s="74">
        <v>107057052320.80101</v>
      </c>
      <c r="M27" s="74">
        <v>103190929322.76701</v>
      </c>
      <c r="N27" s="74">
        <v>101381408897.20102</v>
      </c>
      <c r="O27" s="74">
        <v>106772476840.20201</v>
      </c>
      <c r="P27" s="74">
        <v>112615915840.82101</v>
      </c>
      <c r="Q27" s="74">
        <v>113986764341.38002</v>
      </c>
      <c r="R27" s="74">
        <v>115445885192.79001</v>
      </c>
      <c r="S27" s="74">
        <v>118011212019.427</v>
      </c>
      <c r="T27" s="74">
        <v>128626941516.37099</v>
      </c>
      <c r="U27" s="74">
        <v>119218518987.63</v>
      </c>
      <c r="V27" s="74">
        <v>124682933774.034</v>
      </c>
      <c r="W27" s="74">
        <v>120422791163.142</v>
      </c>
      <c r="X27" s="74">
        <v>124316644016.99199</v>
      </c>
      <c r="Y27" s="74">
        <v>118191961163.696</v>
      </c>
      <c r="Z27" s="74">
        <v>119704570606.548</v>
      </c>
      <c r="AA27" s="74">
        <v>119128316866.90599</v>
      </c>
      <c r="AB27" s="74">
        <v>124555652409.55499</v>
      </c>
      <c r="AC27" s="74">
        <v>120505848572.60399</v>
      </c>
      <c r="AD27" s="74">
        <v>133847974915.28198</v>
      </c>
      <c r="AE27" s="74">
        <v>155516820754.26599</v>
      </c>
      <c r="AF27" s="74">
        <v>166401491884.95801</v>
      </c>
      <c r="AG27" s="74">
        <v>182189839187.70001</v>
      </c>
      <c r="AH27" s="74">
        <v>176248485624.92401</v>
      </c>
      <c r="AI27" s="74">
        <v>176681806919.505</v>
      </c>
      <c r="AJ27" s="74">
        <v>180558607545.173</v>
      </c>
      <c r="AK27" s="74">
        <v>186316091104.492</v>
      </c>
      <c r="AL27" s="74">
        <v>181242157483.689</v>
      </c>
      <c r="AM27" s="74">
        <v>174209966027.776</v>
      </c>
      <c r="AN27" s="74">
        <v>180470107064.62302</v>
      </c>
      <c r="AO27" s="74">
        <v>183973554515.31</v>
      </c>
      <c r="AP27" s="74">
        <v>180318032550.51401</v>
      </c>
      <c r="AQ27" s="30">
        <v>184384092973.32764</v>
      </c>
      <c r="AR27" s="30">
        <v>175468600986.87137</v>
      </c>
      <c r="AS27" s="30">
        <v>173490804631.3793</v>
      </c>
      <c r="AT27" s="30">
        <v>171914645878.71573</v>
      </c>
      <c r="AU27" s="30">
        <v>169859812229.80841</v>
      </c>
      <c r="AV27" s="30">
        <v>182231974714.35565</v>
      </c>
      <c r="AW27" s="30">
        <v>186882194735.83887</v>
      </c>
      <c r="AX27" s="222">
        <v>200534627554.99808</v>
      </c>
      <c r="AY27" s="141"/>
      <c r="AZ27" s="16"/>
      <c r="BA27" s="51"/>
    </row>
    <row r="28" spans="1:53" x14ac:dyDescent="0.35">
      <c r="B28" s="24"/>
      <c r="C28" s="24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51"/>
      <c r="AW28" s="51"/>
      <c r="AX28" s="173"/>
      <c r="BA28" s="51"/>
    </row>
    <row r="29" spans="1:53" x14ac:dyDescent="0.35">
      <c r="A29" s="2"/>
      <c r="B29" s="43" t="s">
        <v>151</v>
      </c>
      <c r="C29" s="43" t="s">
        <v>152</v>
      </c>
      <c r="D29" s="51">
        <v>26187839029.923805</v>
      </c>
      <c r="E29" s="51">
        <v>25801246435.122303</v>
      </c>
      <c r="F29" s="51">
        <v>23475959126.196003</v>
      </c>
      <c r="G29" s="51">
        <v>21726475979.297199</v>
      </c>
      <c r="H29" s="51">
        <v>22394956012.720001</v>
      </c>
      <c r="I29" s="51">
        <v>23286503043.344303</v>
      </c>
      <c r="J29" s="51">
        <v>21583044889.079803</v>
      </c>
      <c r="K29" s="51">
        <v>20801479074.956203</v>
      </c>
      <c r="L29" s="51">
        <v>21022697872.152302</v>
      </c>
      <c r="M29" s="51">
        <v>22039025536.646004</v>
      </c>
      <c r="N29" s="51">
        <v>21574569412.136501</v>
      </c>
      <c r="O29" s="51">
        <v>20726791570.086403</v>
      </c>
      <c r="P29" s="51">
        <v>23966372924.920906</v>
      </c>
      <c r="Q29" s="51">
        <v>27518537960.311104</v>
      </c>
      <c r="R29" s="51">
        <v>25909966294.986801</v>
      </c>
      <c r="S29" s="51">
        <v>23447210274.757702</v>
      </c>
      <c r="T29" s="51">
        <v>26233647679.859699</v>
      </c>
      <c r="U29" s="51">
        <v>28922849331.573101</v>
      </c>
      <c r="V29" s="51">
        <v>27959412347.210499</v>
      </c>
      <c r="W29" s="51">
        <v>25027148724.169601</v>
      </c>
      <c r="X29" s="51">
        <v>25773574253.133598</v>
      </c>
      <c r="Y29" s="51">
        <v>24536275115.459999</v>
      </c>
      <c r="Z29" s="51">
        <v>23272904702.852699</v>
      </c>
      <c r="AA29" s="51">
        <v>20354607950.879299</v>
      </c>
      <c r="AB29" s="51">
        <v>22401555840.9058</v>
      </c>
      <c r="AC29" s="51">
        <v>22878212390.2146</v>
      </c>
      <c r="AD29" s="51">
        <v>25232833512.268299</v>
      </c>
      <c r="AE29" s="51">
        <v>26802720661.293701</v>
      </c>
      <c r="AF29" s="51">
        <v>25544292875.483501</v>
      </c>
      <c r="AG29" s="51">
        <v>31160501141.159702</v>
      </c>
      <c r="AH29" s="51">
        <v>34085101181.362</v>
      </c>
      <c r="AI29" s="51">
        <v>33301538444.259399</v>
      </c>
      <c r="AJ29" s="51">
        <v>35557628126.510101</v>
      </c>
      <c r="AK29" s="51">
        <v>38772168941.175301</v>
      </c>
      <c r="AL29" s="51">
        <v>38135261004.706596</v>
      </c>
      <c r="AM29" s="51">
        <v>35048135616.548203</v>
      </c>
      <c r="AN29" s="51">
        <v>36584852205.756302</v>
      </c>
      <c r="AO29" s="51">
        <v>37917650983.886597</v>
      </c>
      <c r="AP29" s="51">
        <v>35865816733.540001</v>
      </c>
      <c r="AQ29" s="51">
        <v>35902151144.04332</v>
      </c>
      <c r="AR29" s="51">
        <v>33893089263.586353</v>
      </c>
      <c r="AS29" s="51">
        <v>34261934794.530846</v>
      </c>
      <c r="AT29" s="51">
        <v>34041007603.596107</v>
      </c>
      <c r="AU29" s="51">
        <v>32994307778.890171</v>
      </c>
      <c r="AV29" s="51">
        <v>36419515988.053558</v>
      </c>
      <c r="AW29" s="51">
        <v>41817619876.151978</v>
      </c>
      <c r="AX29" s="173">
        <v>44121918853.975822</v>
      </c>
      <c r="AY29" s="141"/>
      <c r="BA29" s="51"/>
    </row>
    <row r="30" spans="1:53" x14ac:dyDescent="0.35">
      <c r="B30" s="24"/>
      <c r="C30" s="24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51"/>
      <c r="AW30" s="51"/>
      <c r="AX30" s="51"/>
      <c r="BA30" s="51"/>
    </row>
    <row r="31" spans="1:53" s="18" customFormat="1" ht="27" x14ac:dyDescent="0.35">
      <c r="A31" s="2"/>
      <c r="B31" s="31" t="s">
        <v>459</v>
      </c>
      <c r="C31" s="31" t="s">
        <v>458</v>
      </c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68"/>
      <c r="R31" s="168"/>
      <c r="S31" s="29"/>
      <c r="T31" s="29"/>
      <c r="U31" s="29"/>
      <c r="V31" s="16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51"/>
      <c r="AW31" s="51"/>
      <c r="AX31" s="51"/>
      <c r="AY31" s="98"/>
      <c r="AZ31" s="16"/>
      <c r="BA31" s="51"/>
    </row>
    <row r="32" spans="1:53" ht="27" x14ac:dyDescent="0.35">
      <c r="B32" s="43" t="s">
        <v>424</v>
      </c>
      <c r="C32" s="43" t="s">
        <v>425</v>
      </c>
      <c r="D32" s="269">
        <v>37708822450.302307</v>
      </c>
      <c r="E32" s="269">
        <v>35882642540.097504</v>
      </c>
      <c r="F32" s="269">
        <v>36050327751.643204</v>
      </c>
      <c r="G32" s="269">
        <v>34548368748.437805</v>
      </c>
      <c r="H32" s="269">
        <v>34415213110.432503</v>
      </c>
      <c r="I32" s="269">
        <v>33451962703.178703</v>
      </c>
      <c r="J32" s="269">
        <v>33793732259.992508</v>
      </c>
      <c r="K32" s="269">
        <v>31417901173.701805</v>
      </c>
      <c r="L32" s="269">
        <v>31176081413.396107</v>
      </c>
      <c r="M32" s="269">
        <v>29680903477.963806</v>
      </c>
      <c r="N32" s="269">
        <v>27930508479.596302</v>
      </c>
      <c r="O32" s="269">
        <v>23828058504.762302</v>
      </c>
      <c r="P32" s="269">
        <v>24416931805.644901</v>
      </c>
      <c r="Q32" s="51">
        <v>24702909366.849003</v>
      </c>
      <c r="R32" s="51">
        <v>24187096827.560001</v>
      </c>
      <c r="S32" s="85">
        <v>23928493303.180401</v>
      </c>
      <c r="T32" s="85">
        <v>27581296978.655899</v>
      </c>
      <c r="U32" s="85">
        <v>20882550106.193001</v>
      </c>
      <c r="V32" s="51">
        <v>21089902480.076</v>
      </c>
      <c r="W32" s="85">
        <v>20644390943.4025</v>
      </c>
      <c r="X32" s="85">
        <v>19492319053.186901</v>
      </c>
      <c r="Y32" s="85">
        <v>18624862593.439602</v>
      </c>
      <c r="Z32" s="85">
        <v>18572139878.427101</v>
      </c>
      <c r="AA32" s="85">
        <v>17888638765.078201</v>
      </c>
      <c r="AB32" s="85">
        <v>15482024854.906601</v>
      </c>
      <c r="AC32" s="85">
        <v>15653443246.1842</v>
      </c>
      <c r="AD32" s="85">
        <v>21488599526.9062</v>
      </c>
      <c r="AE32" s="85">
        <v>34351003325.076004</v>
      </c>
      <c r="AF32" s="85">
        <v>35881222652.169403</v>
      </c>
      <c r="AG32" s="85">
        <v>46149090522.020996</v>
      </c>
      <c r="AH32" s="85">
        <v>50492710420.073807</v>
      </c>
      <c r="AI32" s="85">
        <v>46954374459.805</v>
      </c>
      <c r="AJ32" s="85">
        <v>45449451805.959</v>
      </c>
      <c r="AK32" s="85">
        <v>48852838167.948402</v>
      </c>
      <c r="AL32" s="85">
        <v>43348998713.767197</v>
      </c>
      <c r="AM32" s="85">
        <v>39578354661.5522</v>
      </c>
      <c r="AN32" s="85">
        <v>37515340346.901505</v>
      </c>
      <c r="AO32" s="85">
        <v>45918783924.874802</v>
      </c>
      <c r="AP32" s="85">
        <v>41349194418.3498</v>
      </c>
      <c r="AQ32" s="51">
        <v>36644028905.387253</v>
      </c>
      <c r="AR32" s="51">
        <v>36202398734.62661</v>
      </c>
      <c r="AS32" s="51">
        <v>40562431945.553131</v>
      </c>
      <c r="AT32" s="51">
        <v>36246145166.965637</v>
      </c>
      <c r="AU32" s="51">
        <v>31473689319.884178</v>
      </c>
      <c r="AV32" s="51">
        <v>15432518580.19422</v>
      </c>
      <c r="AW32" s="51">
        <v>33863850476.615036</v>
      </c>
      <c r="AX32" s="173">
        <v>34421492388.40519</v>
      </c>
      <c r="AY32" s="95"/>
      <c r="BA32" s="51"/>
    </row>
    <row r="33" spans="1:53" x14ac:dyDescent="0.35">
      <c r="A33" s="2"/>
      <c r="B33" s="43" t="s">
        <v>157</v>
      </c>
      <c r="C33" s="43" t="s">
        <v>158</v>
      </c>
      <c r="D33" s="51">
        <v>-7317526246.7385006</v>
      </c>
      <c r="E33" s="51">
        <v>-2936179113.3574405</v>
      </c>
      <c r="F33" s="51">
        <v>-5890127110.0305109</v>
      </c>
      <c r="G33" s="51">
        <v>-6375664316.2477112</v>
      </c>
      <c r="H33" s="51">
        <v>-7169645227.6069012</v>
      </c>
      <c r="I33" s="51">
        <v>-4134340692.7752004</v>
      </c>
      <c r="J33" s="51">
        <v>-7926702194.713501</v>
      </c>
      <c r="K33" s="51">
        <v>-8817537638.4273224</v>
      </c>
      <c r="L33" s="51">
        <v>-10797954347.876402</v>
      </c>
      <c r="M33" s="51">
        <v>-7450570826.2638016</v>
      </c>
      <c r="N33" s="51">
        <v>-8565215756.7220917</v>
      </c>
      <c r="O33" s="51">
        <v>-12723767234.980001</v>
      </c>
      <c r="P33" s="51">
        <v>-14110315263.651302</v>
      </c>
      <c r="Q33" s="51">
        <v>-10802060034.249001</v>
      </c>
      <c r="R33" s="51">
        <v>-13703281637.227402</v>
      </c>
      <c r="S33" s="85">
        <v>-18088942665.5755</v>
      </c>
      <c r="T33" s="51">
        <v>19845130282.4762</v>
      </c>
      <c r="U33" s="51">
        <v>8167580507.5703001</v>
      </c>
      <c r="V33" s="51">
        <v>12540586788.113501</v>
      </c>
      <c r="W33" s="85">
        <v>-16987216687.557098</v>
      </c>
      <c r="X33" s="85">
        <v>-17469291109.9585</v>
      </c>
      <c r="Y33" s="85">
        <v>-18951678860.4851</v>
      </c>
      <c r="Z33" s="85">
        <v>-23443479731.7938</v>
      </c>
      <c r="AA33" s="85">
        <v>-23751910592.8055</v>
      </c>
      <c r="AB33" s="85">
        <v>-23137356061.569401</v>
      </c>
      <c r="AC33" s="85">
        <v>-17251478853.986599</v>
      </c>
      <c r="AD33" s="85">
        <v>-10405766967.6082</v>
      </c>
      <c r="AE33" s="85">
        <v>-13584628023.128901</v>
      </c>
      <c r="AF33" s="85">
        <v>-13803966747.829199</v>
      </c>
      <c r="AG33" s="85">
        <v>-7771568344.7897797</v>
      </c>
      <c r="AH33" s="85">
        <v>-14933270914.383801</v>
      </c>
      <c r="AI33" s="85">
        <v>-10488702938.028601</v>
      </c>
      <c r="AJ33" s="85">
        <v>-9213892331.3238792</v>
      </c>
      <c r="AK33" s="85">
        <v>-6280103433.0719004</v>
      </c>
      <c r="AL33" s="85">
        <v>-4997793400.8686199</v>
      </c>
      <c r="AM33" s="85">
        <v>-4363104826.5172501</v>
      </c>
      <c r="AN33" s="85">
        <v>-3577333452.0875401</v>
      </c>
      <c r="AO33" s="85">
        <v>-5374951744.0678301</v>
      </c>
      <c r="AP33" s="85">
        <v>-4034917042.4296398</v>
      </c>
      <c r="AQ33" s="51">
        <v>-4527688878.4383602</v>
      </c>
      <c r="AR33" s="51">
        <v>-4965446288.1939602</v>
      </c>
      <c r="AS33" s="51">
        <v>-3448789751.424087</v>
      </c>
      <c r="AT33" s="51">
        <v>-3437715641.0927658</v>
      </c>
      <c r="AU33" s="51">
        <v>-4958371363.6247892</v>
      </c>
      <c r="AV33" s="51">
        <v>-8227367231.5420504</v>
      </c>
      <c r="AW33" s="51">
        <v>-3620261445.1492214</v>
      </c>
      <c r="AX33" s="173">
        <v>-4034434077.8154783</v>
      </c>
      <c r="AY33" s="95"/>
      <c r="BA33" s="51"/>
    </row>
    <row r="34" spans="1:53" x14ac:dyDescent="0.35">
      <c r="A34" s="2"/>
      <c r="B34" s="31" t="s">
        <v>159</v>
      </c>
      <c r="C34" s="31" t="s">
        <v>160</v>
      </c>
      <c r="D34" s="85">
        <v>0</v>
      </c>
      <c r="E34" s="85">
        <v>0</v>
      </c>
      <c r="F34" s="85">
        <v>0</v>
      </c>
      <c r="G34" s="85">
        <v>0</v>
      </c>
      <c r="H34" s="85">
        <v>0</v>
      </c>
      <c r="I34" s="85">
        <v>0</v>
      </c>
      <c r="J34" s="85">
        <v>0</v>
      </c>
      <c r="K34" s="85">
        <v>22600363535.274502</v>
      </c>
      <c r="L34" s="85">
        <v>20378127065.519699</v>
      </c>
      <c r="M34" s="85">
        <v>22230332651.699997</v>
      </c>
      <c r="N34" s="85">
        <v>19365292722.874203</v>
      </c>
      <c r="O34" s="85">
        <v>11104291269.782299</v>
      </c>
      <c r="P34" s="85">
        <v>10306616541.993601</v>
      </c>
      <c r="Q34" s="85">
        <v>13900849332.6</v>
      </c>
      <c r="R34" s="85">
        <v>10483815190.3326</v>
      </c>
      <c r="S34" s="85">
        <v>5839550637.6048994</v>
      </c>
      <c r="T34" s="85">
        <v>4387998198.79601</v>
      </c>
      <c r="U34" s="85">
        <v>9434432637.9453297</v>
      </c>
      <c r="V34" s="85">
        <v>5180872108.7790203</v>
      </c>
      <c r="W34" s="85">
        <v>451353336.90048999</v>
      </c>
      <c r="X34" s="85">
        <v>-1382873937.9026799</v>
      </c>
      <c r="Y34" s="85">
        <v>-3484865832.9029098</v>
      </c>
      <c r="Z34" s="85">
        <v>-7965592648.6184301</v>
      </c>
      <c r="AA34" s="85">
        <v>-8829272360.9507198</v>
      </c>
      <c r="AB34" s="85">
        <v>-10727991181.673201</v>
      </c>
      <c r="AC34" s="85">
        <v>-4937416584.0271797</v>
      </c>
      <c r="AD34" s="85">
        <v>7405454748.0691099</v>
      </c>
      <c r="AE34" s="85">
        <v>16848292559.968901</v>
      </c>
      <c r="AF34" s="85">
        <v>17963263735.2099</v>
      </c>
      <c r="AG34" s="85">
        <v>34075776478.831001</v>
      </c>
      <c r="AH34" s="85">
        <v>35559439505.690094</v>
      </c>
      <c r="AI34" s="85">
        <v>36465671521.776398</v>
      </c>
      <c r="AJ34" s="85">
        <v>36235559474.635101</v>
      </c>
      <c r="AK34" s="85">
        <v>42572734734.876503</v>
      </c>
      <c r="AL34" s="85">
        <v>38351205312.898598</v>
      </c>
      <c r="AM34" s="85">
        <v>35215249835.034897</v>
      </c>
      <c r="AN34" s="85">
        <v>33938006894.814003</v>
      </c>
      <c r="AO34" s="85">
        <v>40543832180.8069</v>
      </c>
      <c r="AP34" s="85">
        <v>37314277375.920097</v>
      </c>
      <c r="AQ34" s="51">
        <v>32116340026.948887</v>
      </c>
      <c r="AR34" s="30">
        <v>31236952446.432644</v>
      </c>
      <c r="AS34" s="30">
        <v>37113642194.129044</v>
      </c>
      <c r="AT34" s="30">
        <v>32808429525.872879</v>
      </c>
      <c r="AU34" s="30">
        <v>26515317956.259388</v>
      </c>
      <c r="AV34" s="30">
        <v>23659885811.736263</v>
      </c>
      <c r="AW34" s="30">
        <v>30243589031.465813</v>
      </c>
      <c r="AX34" s="222">
        <v>30387058310.58971</v>
      </c>
      <c r="AY34" s="95"/>
      <c r="BA34" s="51"/>
    </row>
    <row r="35" spans="1:53" x14ac:dyDescent="0.35">
      <c r="B35" s="43" t="s">
        <v>161</v>
      </c>
      <c r="C35" s="43" t="s">
        <v>162</v>
      </c>
      <c r="D35" s="51">
        <v>7535500977.3383007</v>
      </c>
      <c r="E35" s="51">
        <v>7241524802.7099009</v>
      </c>
      <c r="F35" s="51">
        <v>6030413922.9421005</v>
      </c>
      <c r="G35" s="51">
        <v>5917715151.8257008</v>
      </c>
      <c r="H35" s="51">
        <v>5966306105.2982006</v>
      </c>
      <c r="I35" s="51">
        <v>6066889137.1611013</v>
      </c>
      <c r="J35" s="51">
        <v>7609512476.793601</v>
      </c>
      <c r="K35" s="51">
        <v>5978924115.7007008</v>
      </c>
      <c r="L35" s="51">
        <v>5874456521.6618013</v>
      </c>
      <c r="M35" s="51">
        <v>6003328698.9112005</v>
      </c>
      <c r="N35" s="51">
        <v>5972534731.4233007</v>
      </c>
      <c r="O35" s="51">
        <v>4935625430.9722004</v>
      </c>
      <c r="P35" s="51">
        <v>4383058908.1689005</v>
      </c>
      <c r="Q35" s="51">
        <v>4531919522.0754004</v>
      </c>
      <c r="R35" s="51">
        <v>4637421692.2548008</v>
      </c>
      <c r="S35" s="85">
        <v>5717435599.7507</v>
      </c>
      <c r="T35" s="85">
        <v>6496112459.2028999</v>
      </c>
      <c r="U35" s="85">
        <v>6497112459.2028999</v>
      </c>
      <c r="V35" s="85">
        <v>6498112459.2028999</v>
      </c>
      <c r="W35" s="85">
        <v>7347551357.29</v>
      </c>
      <c r="X35" s="85">
        <v>9108544160.264101</v>
      </c>
      <c r="Y35" s="85">
        <v>7314207937.5377998</v>
      </c>
      <c r="Z35" s="85">
        <v>7968955204.2966995</v>
      </c>
      <c r="AA35" s="85">
        <v>8509445802.3304996</v>
      </c>
      <c r="AB35" s="85">
        <v>6504112459.2028999</v>
      </c>
      <c r="AC35" s="85">
        <v>5483576308.2270994</v>
      </c>
      <c r="AD35" s="85">
        <v>6813022595.1971998</v>
      </c>
      <c r="AE35" s="85">
        <v>6136762031.823</v>
      </c>
      <c r="AF35" s="85">
        <v>4447017054.4615002</v>
      </c>
      <c r="AG35" s="85">
        <v>1613512914.7396002</v>
      </c>
      <c r="AH35" s="85">
        <v>1666067421.6381998</v>
      </c>
      <c r="AI35" s="85">
        <v>2383512723.1042004</v>
      </c>
      <c r="AJ35" s="85">
        <v>1990066955.9342</v>
      </c>
      <c r="AK35" s="85">
        <v>2468950347.4580002</v>
      </c>
      <c r="AL35" s="85">
        <v>2162466008.0587001</v>
      </c>
      <c r="AM35" s="85">
        <v>2756603699.4369702</v>
      </c>
      <c r="AN35" s="85">
        <v>2376246519.41465</v>
      </c>
      <c r="AO35" s="85">
        <v>2495844388.55478</v>
      </c>
      <c r="AP35" s="85">
        <v>3018103864.6216497</v>
      </c>
      <c r="AQ35" s="51">
        <v>2887773891.7155523</v>
      </c>
      <c r="AR35" s="51">
        <v>2798294448.9553452</v>
      </c>
      <c r="AS35" s="51">
        <v>2400893913.5317359</v>
      </c>
      <c r="AT35" s="51">
        <v>1998237267.682687</v>
      </c>
      <c r="AU35" s="51">
        <v>1806880558.4980137</v>
      </c>
      <c r="AV35" s="51">
        <v>1857311649.1850238</v>
      </c>
      <c r="AW35" s="51">
        <v>1311038692.5952377</v>
      </c>
      <c r="AX35" s="173">
        <v>863921340.8644309</v>
      </c>
      <c r="AY35" s="95"/>
      <c r="BA35" s="51"/>
    </row>
    <row r="36" spans="1:53" x14ac:dyDescent="0.35">
      <c r="A36" s="2"/>
      <c r="B36" s="24" t="s">
        <v>426</v>
      </c>
      <c r="C36" s="24" t="s">
        <v>164</v>
      </c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85">
        <v>0</v>
      </c>
      <c r="T36" s="85">
        <v>3348168497.3836999</v>
      </c>
      <c r="U36" s="85">
        <v>3280536960.6774001</v>
      </c>
      <c r="V36" s="85">
        <v>3283343574.4193997</v>
      </c>
      <c r="W36" s="85">
        <v>3240070088.9591999</v>
      </c>
      <c r="X36" s="85">
        <v>3404901881.1310997</v>
      </c>
      <c r="Y36" s="85">
        <v>3157049565.8573999</v>
      </c>
      <c r="Z36" s="85">
        <v>3093252795.2516999</v>
      </c>
      <c r="AA36" s="85">
        <v>2965000533.223</v>
      </c>
      <c r="AB36" s="85">
        <v>3071659975.0104003</v>
      </c>
      <c r="AC36" s="85">
        <v>3338380976.2248001</v>
      </c>
      <c r="AD36" s="85">
        <v>3676377811.2289</v>
      </c>
      <c r="AE36" s="85">
        <v>3917082741.9782</v>
      </c>
      <c r="AF36" s="85">
        <v>4113992169.1302996</v>
      </c>
      <c r="AG36" s="85">
        <v>4301745698.4001999</v>
      </c>
      <c r="AH36" s="85">
        <v>4635294815.1131992</v>
      </c>
      <c r="AI36" s="85">
        <v>5102380618.1668997</v>
      </c>
      <c r="AJ36" s="85">
        <v>5155112821.9973993</v>
      </c>
      <c r="AK36" s="85">
        <v>5397183863.0363998</v>
      </c>
      <c r="AL36" s="85">
        <v>5663121773.4899998</v>
      </c>
      <c r="AM36" s="85">
        <v>5502977809.5473099</v>
      </c>
      <c r="AN36" s="85">
        <v>5839329736.9381094</v>
      </c>
      <c r="AO36" s="85">
        <v>5938335575.35007</v>
      </c>
      <c r="AP36" s="85">
        <v>5722677460.7389097</v>
      </c>
      <c r="AQ36" s="51" t="e">
        <f>SUM(#REF!)</f>
        <v>#REF!</v>
      </c>
      <c r="AR36" s="51">
        <v>5641492216.7541275</v>
      </c>
      <c r="AS36" s="51">
        <v>5748993492.9738493</v>
      </c>
      <c r="AT36" s="51">
        <v>5777111891.5953045</v>
      </c>
      <c r="AU36" s="51">
        <v>5647414684.5046253</v>
      </c>
      <c r="AV36" s="51">
        <v>5688053581.5157681</v>
      </c>
      <c r="AW36" s="51">
        <v>5655747605.4569998</v>
      </c>
      <c r="AX36" s="173">
        <v>5698267304.8970871</v>
      </c>
      <c r="AY36" s="95"/>
      <c r="BA36" s="51"/>
    </row>
    <row r="37" spans="1:53" s="18" customFormat="1" x14ac:dyDescent="0.35">
      <c r="A37" s="2"/>
      <c r="B37" s="31" t="s">
        <v>153</v>
      </c>
      <c r="C37" s="31" t="s">
        <v>154</v>
      </c>
      <c r="D37" s="74">
        <v>37926797180.902107</v>
      </c>
      <c r="E37" s="74">
        <v>40187988229.450005</v>
      </c>
      <c r="F37" s="74">
        <v>36190614564.55481</v>
      </c>
      <c r="G37" s="74">
        <v>34090419584.015804</v>
      </c>
      <c r="H37" s="74">
        <v>33211873988.123806</v>
      </c>
      <c r="I37" s="74">
        <v>35384511147.564598</v>
      </c>
      <c r="J37" s="74">
        <v>33476542542.072605</v>
      </c>
      <c r="K37" s="74">
        <v>28579287650.975204</v>
      </c>
      <c r="L37" s="74">
        <v>26252583587.181503</v>
      </c>
      <c r="M37" s="74">
        <v>28233661350.611202</v>
      </c>
      <c r="N37" s="74">
        <v>25337827454.297504</v>
      </c>
      <c r="O37" s="74">
        <v>16039916700.754503</v>
      </c>
      <c r="P37" s="74">
        <v>14689675450.162502</v>
      </c>
      <c r="Q37" s="74">
        <v>18432768854.675404</v>
      </c>
      <c r="R37" s="74">
        <v>15121236882.5874</v>
      </c>
      <c r="S37" s="74">
        <v>11556986237.3556</v>
      </c>
      <c r="T37" s="74">
        <v>13231382145.497101</v>
      </c>
      <c r="U37" s="74">
        <v>19306619947.418999</v>
      </c>
      <c r="V37" s="74">
        <v>17144243936.532501</v>
      </c>
      <c r="W37" s="74">
        <v>11130655966.593901</v>
      </c>
      <c r="X37" s="74">
        <v>11130995465.9779</v>
      </c>
      <c r="Y37" s="74">
        <v>6986792073.4235001</v>
      </c>
      <c r="Z37" s="74">
        <v>3096827772.3696799</v>
      </c>
      <c r="AA37" s="74">
        <v>2645557022.0229802</v>
      </c>
      <c r="AB37" s="74">
        <v>-1152206081.73119</v>
      </c>
      <c r="AC37" s="74">
        <v>3884551942.6978898</v>
      </c>
      <c r="AD37" s="74">
        <v>17894856277.502602</v>
      </c>
      <c r="AE37" s="74">
        <v>26902138461.719402</v>
      </c>
      <c r="AF37" s="74">
        <v>26524272958.801701</v>
      </c>
      <c r="AG37" s="74">
        <v>39991035091.970802</v>
      </c>
      <c r="AH37" s="74">
        <v>41860801742.441399</v>
      </c>
      <c r="AI37" s="74">
        <v>43951564863.047501</v>
      </c>
      <c r="AJ37" s="74">
        <v>43380739252.566704</v>
      </c>
      <c r="AK37" s="74">
        <v>50438868945.370903</v>
      </c>
      <c r="AL37" s="74">
        <v>46176793094.447296</v>
      </c>
      <c r="AM37" s="74">
        <v>43474831344.019203</v>
      </c>
      <c r="AN37" s="74">
        <v>42153583151.166695</v>
      </c>
      <c r="AO37" s="74">
        <v>48978012144.7118</v>
      </c>
      <c r="AP37" s="74">
        <v>46055058701.280701</v>
      </c>
      <c r="AQ37" s="30">
        <v>41114996419.068695</v>
      </c>
      <c r="AR37" s="30">
        <v>39676739112.14212</v>
      </c>
      <c r="AS37" s="30">
        <v>45263529600.634628</v>
      </c>
      <c r="AT37" s="30">
        <v>40583778685.150864</v>
      </c>
      <c r="AU37" s="30">
        <v>33969613199.262028</v>
      </c>
      <c r="AV37" s="30">
        <v>31205251042.437057</v>
      </c>
      <c r="AW37" s="30">
        <v>37210375329.518051</v>
      </c>
      <c r="AX37" s="222">
        <v>36949246956.351227</v>
      </c>
      <c r="AY37" s="95"/>
      <c r="AZ37" s="16"/>
      <c r="BA37" s="51"/>
    </row>
    <row r="38" spans="1:53" s="24" customFormat="1" x14ac:dyDescent="0.35">
      <c r="A38" s="2"/>
      <c r="B38" s="24" t="s">
        <v>168</v>
      </c>
      <c r="C38" s="43" t="s">
        <v>169</v>
      </c>
      <c r="D38" s="160"/>
      <c r="E38" s="160"/>
      <c r="F38" s="160"/>
      <c r="G38" s="160"/>
      <c r="H38" s="160"/>
      <c r="I38" s="160"/>
      <c r="J38" s="160"/>
      <c r="K38" s="16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270"/>
      <c r="Z38" s="270"/>
      <c r="AA38" s="270"/>
      <c r="AB38" s="133">
        <v>-0.57949538572563997</v>
      </c>
      <c r="AC38" s="133">
        <v>-0.229886507489895</v>
      </c>
      <c r="AD38" s="133">
        <v>0.32477655186145099</v>
      </c>
      <c r="AE38" s="133">
        <v>0.68378219503195803</v>
      </c>
      <c r="AF38" s="133">
        <v>0.63262612513288397</v>
      </c>
      <c r="AG38" s="133">
        <v>1.2299382211002201</v>
      </c>
      <c r="AH38" s="133">
        <v>1.3032268729469001</v>
      </c>
      <c r="AI38" s="133">
        <v>1.3231368965854999</v>
      </c>
      <c r="AJ38" s="133">
        <v>1.3002107551364801</v>
      </c>
      <c r="AK38" s="133">
        <v>1.4989709137481899</v>
      </c>
      <c r="AL38" s="133">
        <v>1.31219762796036</v>
      </c>
      <c r="AM38" s="133">
        <v>1.1786748907500899</v>
      </c>
      <c r="AN38" s="133">
        <v>1.26382997653872</v>
      </c>
      <c r="AO38" s="133">
        <v>1.4929050713173699</v>
      </c>
      <c r="AP38" s="133">
        <v>1.4143435892090901</v>
      </c>
      <c r="AQ38" s="133">
        <v>1.21648292796053</v>
      </c>
      <c r="AR38" s="133">
        <v>1.0706582281569901</v>
      </c>
      <c r="AS38" s="133">
        <v>1.3226315514079101</v>
      </c>
      <c r="AT38" s="133">
        <v>1.16388429278721</v>
      </c>
      <c r="AU38" s="133">
        <v>0.93948664255786196</v>
      </c>
      <c r="AV38" s="133">
        <v>0.83674642721444303</v>
      </c>
      <c r="AW38" s="133">
        <v>0.962933603011629</v>
      </c>
      <c r="AX38" s="174">
        <v>0.88609215732610602</v>
      </c>
      <c r="AY38" s="95"/>
      <c r="AZ38" s="16"/>
      <c r="BA38" s="51"/>
    </row>
    <row r="39" spans="1:53" x14ac:dyDescent="0.35">
      <c r="A39" s="2"/>
      <c r="B39" s="43" t="s">
        <v>166</v>
      </c>
      <c r="C39" s="43" t="s">
        <v>167</v>
      </c>
      <c r="D39" s="271">
        <v>1.01956350911295</v>
      </c>
      <c r="E39" s="271">
        <v>1.1865832374487999</v>
      </c>
      <c r="F39" s="271">
        <v>1.0314266192153501</v>
      </c>
      <c r="G39" s="271">
        <v>1.0008877008393899</v>
      </c>
      <c r="H39" s="271">
        <v>0.93705248136684904</v>
      </c>
      <c r="I39" s="271">
        <v>0.99987882941881501</v>
      </c>
      <c r="J39" s="271">
        <v>0.94886033337720799</v>
      </c>
      <c r="K39" s="271">
        <v>0.72738650622023604</v>
      </c>
      <c r="L39" s="271">
        <v>0.62648501756833497</v>
      </c>
      <c r="M39" s="271">
        <v>0.71395973907355903</v>
      </c>
      <c r="N39" s="271">
        <v>0.62490284528463902</v>
      </c>
      <c r="O39" s="271">
        <v>0.329212702073921</v>
      </c>
      <c r="P39" s="271">
        <v>0.27293688535154598</v>
      </c>
      <c r="Q39" s="160">
        <v>0.339245878229673</v>
      </c>
      <c r="R39" s="160">
        <v>0.26642661816413199</v>
      </c>
      <c r="S39" s="160">
        <v>0.19870122862365899</v>
      </c>
      <c r="T39" s="160">
        <v>0.208084074729362</v>
      </c>
      <c r="U39" s="160">
        <v>0.31642178229967299</v>
      </c>
      <c r="V39" s="160">
        <v>0.27330936599893901</v>
      </c>
      <c r="W39" s="160">
        <v>0.17993781309434501</v>
      </c>
      <c r="X39" s="160">
        <v>0.172362026490881</v>
      </c>
      <c r="Y39" s="160">
        <v>0.10875915318749201</v>
      </c>
      <c r="Z39" s="160">
        <v>4.6958026713716003E-2</v>
      </c>
      <c r="AA39" s="160">
        <v>4.06493864123669E-2</v>
      </c>
      <c r="AB39" s="160">
        <v>-1.5922393765773299E-2</v>
      </c>
      <c r="AC39" s="160">
        <v>5.7372559387324301E-2</v>
      </c>
      <c r="AD39" s="160">
        <v>0.250543935466078</v>
      </c>
      <c r="AE39" s="160">
        <v>0.34787832774150801</v>
      </c>
      <c r="AF39" s="160">
        <v>0.31634542056189502</v>
      </c>
      <c r="AG39" s="160">
        <v>0.549388686636473</v>
      </c>
      <c r="AH39" s="160">
        <v>0.52490223225888599</v>
      </c>
      <c r="AI39" s="160">
        <v>0.54081054981657195</v>
      </c>
      <c r="AJ39" s="160">
        <v>0.50446079428108404</v>
      </c>
      <c r="AK39" s="160">
        <v>0.58018290249132498</v>
      </c>
      <c r="AL39" s="160">
        <v>0.51648387185060296</v>
      </c>
      <c r="AM39" s="160">
        <v>0.51648387185060296</v>
      </c>
      <c r="AN39" s="160">
        <v>0.45048470250671324</v>
      </c>
      <c r="AO39" s="160">
        <v>0.5501356765929506</v>
      </c>
      <c r="AP39" s="160">
        <v>0.51355613833569491</v>
      </c>
      <c r="AQ39" s="160">
        <v>0.42387062016815763</v>
      </c>
      <c r="AR39" s="160">
        <v>0.42688650997775873</v>
      </c>
      <c r="AS39" s="160">
        <v>0.51602726046002301</v>
      </c>
      <c r="AT39" s="160">
        <v>0.44668267291971409</v>
      </c>
      <c r="AU39" s="133">
        <v>0.36433539771535001</v>
      </c>
      <c r="AV39" s="133">
        <v>0.31117600559640102</v>
      </c>
      <c r="AW39" s="133">
        <v>0.37087271867341698</v>
      </c>
      <c r="AX39" s="174">
        <v>0.336679163698545</v>
      </c>
      <c r="AY39" s="28"/>
      <c r="BA39" s="51"/>
    </row>
    <row r="40" spans="1:53" s="24" customFormat="1" ht="25.5" customHeight="1" x14ac:dyDescent="0.35">
      <c r="A40" s="2"/>
      <c r="B40" s="3" t="s">
        <v>463</v>
      </c>
      <c r="C40" s="3" t="s">
        <v>464</v>
      </c>
      <c r="D40" s="272"/>
      <c r="E40" s="272"/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62">
        <f>+AL37/AL19</f>
        <v>0.51648387185060252</v>
      </c>
      <c r="AM40" s="272"/>
      <c r="AN40" s="272"/>
      <c r="AO40" s="272"/>
      <c r="AP40" s="272"/>
      <c r="AQ40" s="272"/>
      <c r="AR40" s="272"/>
      <c r="AS40" s="272"/>
      <c r="AT40" s="272"/>
      <c r="AU40" s="272"/>
      <c r="AV40" s="272"/>
      <c r="AW40" s="272"/>
      <c r="AX40" s="272"/>
      <c r="AY40" s="95"/>
      <c r="AZ40" s="16"/>
      <c r="BA40" s="51"/>
    </row>
    <row r="41" spans="1:53" s="24" customFormat="1" x14ac:dyDescent="0.35">
      <c r="A41" s="2"/>
      <c r="B41" s="43" t="s">
        <v>159</v>
      </c>
      <c r="C41" s="43" t="s">
        <v>160</v>
      </c>
      <c r="D41" s="89"/>
      <c r="E41" s="89"/>
      <c r="F41" s="89"/>
      <c r="G41" s="89"/>
      <c r="H41" s="89"/>
      <c r="I41" s="89"/>
      <c r="J41" s="89"/>
      <c r="K41" s="89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4">
        <v>-10727.990055525999</v>
      </c>
      <c r="AC41" s="84">
        <v>-4937.4154676783101</v>
      </c>
      <c r="AD41" s="84">
        <v>7405.4558710766096</v>
      </c>
      <c r="AE41" s="84">
        <v>16848.293687918202</v>
      </c>
      <c r="AF41" s="84">
        <v>16505.093989312001</v>
      </c>
      <c r="AG41" s="84">
        <v>32761.004687983801</v>
      </c>
      <c r="AH41" s="84">
        <v>35559.4408513784</v>
      </c>
      <c r="AI41" s="84"/>
      <c r="AJ41" s="84"/>
      <c r="AK41" s="84"/>
      <c r="AL41" s="84"/>
      <c r="AM41" s="84"/>
      <c r="AN41" s="84"/>
      <c r="AO41" s="84">
        <v>40543.832180806923</v>
      </c>
      <c r="AP41" s="84">
        <v>37314.277375920137</v>
      </c>
      <c r="AQ41" s="16"/>
      <c r="AR41" s="16"/>
      <c r="AS41" s="16"/>
      <c r="AT41" s="16"/>
      <c r="AU41" s="16"/>
      <c r="AV41" s="16"/>
      <c r="AW41" s="16"/>
      <c r="AX41" s="16"/>
      <c r="AY41" s="95"/>
      <c r="AZ41" s="16"/>
      <c r="BA41" s="51"/>
    </row>
    <row r="42" spans="1:53" s="24" customFormat="1" x14ac:dyDescent="0.35">
      <c r="A42" s="2"/>
      <c r="B42" s="31" t="s">
        <v>153</v>
      </c>
      <c r="C42" s="31" t="s">
        <v>154</v>
      </c>
      <c r="D42" s="89"/>
      <c r="E42" s="89"/>
      <c r="F42" s="89"/>
      <c r="G42" s="89"/>
      <c r="H42" s="89"/>
      <c r="I42" s="89"/>
      <c r="J42" s="89"/>
      <c r="K42" s="89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4">
        <v>-1152.2060817311999</v>
      </c>
      <c r="AC42" s="84">
        <v>3884.5519426978899</v>
      </c>
      <c r="AD42" s="84">
        <v>17894.8562775026</v>
      </c>
      <c r="AE42" s="84">
        <v>26902.138461719402</v>
      </c>
      <c r="AF42" s="84">
        <v>26394.0824334914</v>
      </c>
      <c r="AG42" s="84">
        <v>39378.694664784496</v>
      </c>
      <c r="AH42" s="84">
        <v>41860.870129905903</v>
      </c>
      <c r="AI42" s="84"/>
      <c r="AJ42" s="84"/>
      <c r="AK42" s="84"/>
      <c r="AL42" s="84"/>
      <c r="AM42" s="84"/>
      <c r="AN42" s="84"/>
      <c r="AO42" s="84">
        <v>48978.012144711778</v>
      </c>
      <c r="AP42" s="84">
        <v>46055.058701280701</v>
      </c>
      <c r="AQ42" s="16"/>
      <c r="AR42" s="16"/>
      <c r="AS42" s="16"/>
      <c r="AT42" s="16"/>
      <c r="AU42" s="16"/>
      <c r="AV42" s="16"/>
      <c r="AW42" s="16"/>
      <c r="AX42" s="16"/>
      <c r="AY42" s="95"/>
      <c r="AZ42" s="16"/>
      <c r="BA42" s="51"/>
    </row>
    <row r="44" spans="1:53" ht="54" x14ac:dyDescent="0.35">
      <c r="B44" s="43" t="s">
        <v>461</v>
      </c>
      <c r="C44" s="43" t="s">
        <v>460</v>
      </c>
    </row>
  </sheetData>
  <sheetProtection selectLockedCells="1" selectUnlockedCells="1"/>
  <pageMargins left="0.70866141732283472" right="0.70866141732283472" top="0.74803149606299213" bottom="0.74803149606299213" header="0.31496062992125984" footer="0.31496062992125984"/>
  <pageSetup paperSize="9" scale="46" firstPageNumber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0AD51-F925-4555-81CF-914B48B5F39E}">
  <sheetPr>
    <pageSetUpPr fitToPage="1"/>
  </sheetPr>
  <dimension ref="A1:BD124"/>
  <sheetViews>
    <sheetView zoomScale="90" zoomScaleNormal="90" zoomScaleSheetLayoutView="100" workbookViewId="0">
      <pane xSplit="3" ySplit="6" topLeftCell="AV7" activePane="bottomRight" state="frozen"/>
      <selection activeCell="A81" sqref="A81:D82"/>
      <selection pane="topRight" activeCell="A81" sqref="A81:D82"/>
      <selection pane="bottomLeft" activeCell="A81" sqref="A81:D82"/>
      <selection pane="bottomRight" activeCell="BB7" sqref="BB7"/>
    </sheetView>
  </sheetViews>
  <sheetFormatPr defaultColWidth="7.765625" defaultRowHeight="13.5" outlineLevelCol="1" x14ac:dyDescent="0.35"/>
  <cols>
    <col min="1" max="1" width="2.3046875" style="63" customWidth="1" outlineLevel="1"/>
    <col min="2" max="2" width="26.4609375" style="180" customWidth="1"/>
    <col min="3" max="3" width="47.07421875" style="180" customWidth="1"/>
    <col min="4" max="7" width="9.84375" style="43" hidden="1" customWidth="1" outlineLevel="1"/>
    <col min="8" max="18" width="7.765625" style="43" hidden="1" customWidth="1" outlineLevel="1"/>
    <col min="19" max="19" width="8" style="43" hidden="1" customWidth="1" outlineLevel="1"/>
    <col min="20" max="22" width="8.3046875" style="43" hidden="1" customWidth="1" outlineLevel="1"/>
    <col min="23" max="28" width="8.84375" style="43" hidden="1" customWidth="1" outlineLevel="1"/>
    <col min="29" max="29" width="9.69140625" style="43" hidden="1" customWidth="1" outlineLevel="1"/>
    <col min="30" max="30" width="8.84375" style="43" hidden="1" customWidth="1" outlineLevel="1"/>
    <col min="31" max="31" width="9.69140625" style="43" hidden="1" customWidth="1" outlineLevel="1"/>
    <col min="32" max="32" width="8.84375" style="43" hidden="1" customWidth="1" outlineLevel="1"/>
    <col min="33" max="33" width="9.69140625" style="43" hidden="1" customWidth="1" outlineLevel="1"/>
    <col min="34" max="34" width="8.84375" style="43" hidden="1" customWidth="1" outlineLevel="1"/>
    <col min="35" max="35" width="9.69140625" style="43" hidden="1" customWidth="1" outlineLevel="1"/>
    <col min="36" max="38" width="8.84375" style="43" hidden="1" customWidth="1" outlineLevel="1"/>
    <col min="39" max="47" width="11.84375" style="43" hidden="1" customWidth="1" outlineLevel="1"/>
    <col min="48" max="48" width="11.84375" style="43" customWidth="1" collapsed="1"/>
    <col min="49" max="49" width="11.84375" style="43" customWidth="1"/>
    <col min="50" max="50" width="12.07421875" style="43" customWidth="1"/>
    <col min="51" max="51" width="13.3046875" style="43" customWidth="1"/>
    <col min="52" max="54" width="12.07421875" style="43" customWidth="1"/>
    <col min="55" max="55" width="15.3046875" style="177" bestFit="1" customWidth="1"/>
    <col min="56" max="16384" width="7.765625" style="43"/>
  </cols>
  <sheetData>
    <row r="1" spans="1:56" ht="16" x14ac:dyDescent="0.4">
      <c r="A1" s="8"/>
      <c r="B1" s="9" t="s">
        <v>0</v>
      </c>
      <c r="C1" s="9" t="s">
        <v>0</v>
      </c>
    </row>
    <row r="2" spans="1:56" ht="12" customHeight="1" x14ac:dyDescent="0.35">
      <c r="A2" s="2"/>
      <c r="B2" s="178"/>
      <c r="C2" s="179"/>
      <c r="D2" s="18"/>
      <c r="AC2" s="244"/>
      <c r="AE2" s="244"/>
      <c r="AG2" s="244"/>
      <c r="AH2" s="273"/>
      <c r="AI2" s="244"/>
    </row>
    <row r="3" spans="1:56" ht="12" customHeight="1" x14ac:dyDescent="0.35">
      <c r="A3" s="2"/>
    </row>
    <row r="4" spans="1:56" x14ac:dyDescent="0.35">
      <c r="A4" s="2"/>
      <c r="B4" s="175" t="s">
        <v>427</v>
      </c>
      <c r="C4" s="175" t="s">
        <v>428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</row>
    <row r="5" spans="1:56" x14ac:dyDescent="0.35">
      <c r="A5" s="2"/>
      <c r="B5" s="175"/>
      <c r="C5" s="175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</row>
    <row r="6" spans="1:56" s="181" customFormat="1" x14ac:dyDescent="0.35">
      <c r="A6" s="2"/>
      <c r="B6" s="113" t="s">
        <v>258</v>
      </c>
      <c r="C6" s="113" t="s">
        <v>259</v>
      </c>
      <c r="D6" s="22" t="s">
        <v>344</v>
      </c>
      <c r="E6" s="22" t="s">
        <v>345</v>
      </c>
      <c r="F6" s="22" t="s">
        <v>346</v>
      </c>
      <c r="G6" s="22" t="s">
        <v>347</v>
      </c>
      <c r="H6" s="22" t="s">
        <v>348</v>
      </c>
      <c r="I6" s="22" t="s">
        <v>349</v>
      </c>
      <c r="J6" s="22" t="s">
        <v>350</v>
      </c>
      <c r="K6" s="22" t="s">
        <v>351</v>
      </c>
      <c r="L6" s="22" t="s">
        <v>352</v>
      </c>
      <c r="M6" s="22" t="s">
        <v>353</v>
      </c>
      <c r="N6" s="22" t="s">
        <v>354</v>
      </c>
      <c r="O6" s="22" t="s">
        <v>355</v>
      </c>
      <c r="P6" s="22" t="s">
        <v>356</v>
      </c>
      <c r="Q6" s="22" t="s">
        <v>357</v>
      </c>
      <c r="R6" s="22" t="s">
        <v>358</v>
      </c>
      <c r="S6" s="22" t="s">
        <v>359</v>
      </c>
      <c r="T6" s="22" t="s">
        <v>360</v>
      </c>
      <c r="U6" s="22" t="s">
        <v>361</v>
      </c>
      <c r="V6" s="22" t="s">
        <v>362</v>
      </c>
      <c r="W6" s="22" t="s">
        <v>363</v>
      </c>
      <c r="X6" s="22" t="s">
        <v>364</v>
      </c>
      <c r="Y6" s="22" t="s">
        <v>365</v>
      </c>
      <c r="Z6" s="22" t="s">
        <v>366</v>
      </c>
      <c r="AA6" s="22" t="s">
        <v>367</v>
      </c>
      <c r="AB6" s="22" t="s">
        <v>369</v>
      </c>
      <c r="AC6" s="22" t="s">
        <v>369</v>
      </c>
      <c r="AD6" s="22" t="s">
        <v>371</v>
      </c>
      <c r="AE6" s="22" t="s">
        <v>371</v>
      </c>
      <c r="AF6" s="22" t="s">
        <v>373</v>
      </c>
      <c r="AG6" s="22" t="s">
        <v>373</v>
      </c>
      <c r="AH6" s="22" t="s">
        <v>375</v>
      </c>
      <c r="AI6" s="22" t="s">
        <v>375</v>
      </c>
      <c r="AJ6" s="22" t="s">
        <v>376</v>
      </c>
      <c r="AK6" s="22" t="s">
        <v>377</v>
      </c>
      <c r="AL6" s="22" t="s">
        <v>378</v>
      </c>
      <c r="AM6" s="22" t="s">
        <v>379</v>
      </c>
      <c r="AN6" s="22" t="s">
        <v>380</v>
      </c>
      <c r="AO6" s="22" t="s">
        <v>381</v>
      </c>
      <c r="AP6" s="22" t="s">
        <v>382</v>
      </c>
      <c r="AQ6" s="22" t="s">
        <v>383</v>
      </c>
      <c r="AR6" s="22" t="s">
        <v>384</v>
      </c>
      <c r="AS6" s="22" t="s">
        <v>385</v>
      </c>
      <c r="AT6" s="22" t="s">
        <v>386</v>
      </c>
      <c r="AU6" s="22" t="s">
        <v>387</v>
      </c>
      <c r="AV6" s="22" t="s">
        <v>388</v>
      </c>
      <c r="AW6" s="22" t="s">
        <v>389</v>
      </c>
      <c r="AX6" s="22" t="s">
        <v>390</v>
      </c>
      <c r="AY6" s="22" t="s">
        <v>391</v>
      </c>
      <c r="AZ6" s="22" t="s">
        <v>457</v>
      </c>
      <c r="BA6" s="22" t="s">
        <v>473</v>
      </c>
      <c r="BB6" s="262" t="s">
        <v>477</v>
      </c>
      <c r="BC6" s="82"/>
    </row>
    <row r="7" spans="1:56" ht="25.5" customHeight="1" x14ac:dyDescent="0.35">
      <c r="A7" s="1"/>
      <c r="B7" s="110" t="s">
        <v>173</v>
      </c>
      <c r="C7" s="110" t="s">
        <v>174</v>
      </c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BB7" s="274"/>
    </row>
    <row r="8" spans="1:56" s="31" customFormat="1" x14ac:dyDescent="0.35">
      <c r="A8" s="2"/>
      <c r="B8" s="111" t="s">
        <v>40</v>
      </c>
      <c r="C8" s="15" t="s">
        <v>41</v>
      </c>
      <c r="D8" s="184">
        <v>720026507.40951109</v>
      </c>
      <c r="E8" s="184">
        <v>2451605950.1584601</v>
      </c>
      <c r="F8" s="184">
        <v>1870952763.6151903</v>
      </c>
      <c r="G8" s="184">
        <v>265703341.50944099</v>
      </c>
      <c r="H8" s="184">
        <v>1996222743.7714002</v>
      </c>
      <c r="I8" s="184">
        <v>2287197141.7803001</v>
      </c>
      <c r="J8" s="184">
        <v>2222915599.1648102</v>
      </c>
      <c r="K8" s="184">
        <v>2859975584.6127906</v>
      </c>
      <c r="L8" s="184">
        <v>3106813385.4538007</v>
      </c>
      <c r="M8" s="184">
        <v>3042603396.0631003</v>
      </c>
      <c r="N8" s="184">
        <v>3144434648.8294005</v>
      </c>
      <c r="O8" s="184">
        <v>7698554215.4632006</v>
      </c>
      <c r="P8" s="184">
        <v>4018266406.9821005</v>
      </c>
      <c r="Q8" s="184">
        <v>4776518133.1041002</v>
      </c>
      <c r="R8" s="184">
        <v>5064945391.2775011</v>
      </c>
      <c r="S8" s="184">
        <v>3999967020.2859001</v>
      </c>
      <c r="T8" s="184">
        <v>4188961348.0043001</v>
      </c>
      <c r="U8" s="184">
        <v>4691743587.6470995</v>
      </c>
      <c r="V8" s="184">
        <v>2798152559.5373001</v>
      </c>
      <c r="W8" s="184">
        <v>470662205.47269702</v>
      </c>
      <c r="X8" s="184">
        <v>2345935095.5592999</v>
      </c>
      <c r="Y8" s="184">
        <v>1528452751.8931</v>
      </c>
      <c r="Z8" s="184">
        <v>3988374394.0300002</v>
      </c>
      <c r="AA8" s="184">
        <v>3406851623.2205</v>
      </c>
      <c r="AB8" s="184">
        <v>3985589268.2293</v>
      </c>
      <c r="AC8" s="217">
        <v>3653000000</v>
      </c>
      <c r="AD8" s="184">
        <v>4656867825.0916004</v>
      </c>
      <c r="AE8" s="217">
        <v>4271000000</v>
      </c>
      <c r="AF8" s="184">
        <v>4545855362.5299997</v>
      </c>
      <c r="AG8" s="217">
        <v>4146000000</v>
      </c>
      <c r="AH8" s="184">
        <v>5271738368.7584</v>
      </c>
      <c r="AI8" s="217">
        <v>4748000000</v>
      </c>
      <c r="AJ8" s="184">
        <v>4432338959.2004995</v>
      </c>
      <c r="AK8" s="184">
        <v>3709052369.4528999</v>
      </c>
      <c r="AL8" s="184">
        <v>4827094511.23631</v>
      </c>
      <c r="AM8" s="184">
        <v>4769339506.0670099</v>
      </c>
      <c r="AN8" s="184">
        <v>5063464632.2238998</v>
      </c>
      <c r="AO8" s="184">
        <v>4428216890.8415995</v>
      </c>
      <c r="AP8" s="184">
        <v>5004471364.3080006</v>
      </c>
      <c r="AQ8" s="184">
        <v>5298269389.7983503</v>
      </c>
      <c r="AR8" s="184">
        <v>1687966457.3286901</v>
      </c>
      <c r="AS8" s="184">
        <v>4990173025.02952</v>
      </c>
      <c r="AT8" s="184">
        <v>4401568065.9948206</v>
      </c>
      <c r="AU8" s="184">
        <v>5381099134.9402218</v>
      </c>
      <c r="AV8" s="184">
        <v>4910016728.791748</v>
      </c>
      <c r="AW8" s="184">
        <v>4212120472.6406903</v>
      </c>
      <c r="AX8" s="184">
        <v>4769823828.2309847</v>
      </c>
      <c r="AY8" s="184">
        <v>5565935606.1366491</v>
      </c>
      <c r="AZ8" s="184">
        <v>5093609961.4624262</v>
      </c>
      <c r="BA8" s="184">
        <v>6979203356.0122204</v>
      </c>
      <c r="BB8" s="185">
        <v>7622531852.7604561</v>
      </c>
      <c r="BC8" s="176"/>
      <c r="BD8" s="186"/>
    </row>
    <row r="9" spans="1:56" s="31" customFormat="1" ht="27" x14ac:dyDescent="0.35">
      <c r="A9" s="2"/>
      <c r="B9" s="111" t="s">
        <v>175</v>
      </c>
      <c r="C9" s="111" t="s">
        <v>176</v>
      </c>
      <c r="D9" s="184">
        <v>1260523157.5429602</v>
      </c>
      <c r="E9" s="184">
        <v>1127503564.07883</v>
      </c>
      <c r="F9" s="184">
        <v>1086609884.0868301</v>
      </c>
      <c r="G9" s="184">
        <v>1845903029.1571603</v>
      </c>
      <c r="H9" s="184">
        <v>1074077256.5958002</v>
      </c>
      <c r="I9" s="184">
        <v>1068125429.2865802</v>
      </c>
      <c r="J9" s="184">
        <v>1109953459.34466</v>
      </c>
      <c r="K9" s="184">
        <v>1251954112.9353001</v>
      </c>
      <c r="L9" s="184">
        <v>1157873561.3137</v>
      </c>
      <c r="M9" s="184">
        <v>1149893628.7886002</v>
      </c>
      <c r="N9" s="184">
        <v>1494253643.8514001</v>
      </c>
      <c r="O9" s="184">
        <v>1128465582.5762</v>
      </c>
      <c r="P9" s="184">
        <v>1179446793.2053003</v>
      </c>
      <c r="Q9" s="184">
        <v>1168592584.0134001</v>
      </c>
      <c r="R9" s="184">
        <v>1134550923.1961</v>
      </c>
      <c r="S9" s="184">
        <v>913559833.07899606</v>
      </c>
      <c r="T9" s="184">
        <v>1414845112.026</v>
      </c>
      <c r="U9" s="184">
        <v>1439456206.8237998</v>
      </c>
      <c r="V9" s="184">
        <v>1676328233.0014999</v>
      </c>
      <c r="W9" s="184">
        <v>5536849034.0187998</v>
      </c>
      <c r="X9" s="184">
        <v>1470291232.4073999</v>
      </c>
      <c r="Y9" s="184">
        <v>1637428432.7099001</v>
      </c>
      <c r="Z9" s="184">
        <v>1376083386.7872</v>
      </c>
      <c r="AA9" s="184">
        <v>1480509218.6300001</v>
      </c>
      <c r="AB9" s="184">
        <v>1331434122.2872</v>
      </c>
      <c r="AC9" s="184">
        <v>1123158586.2946</v>
      </c>
      <c r="AD9" s="184">
        <v>1355430479.9138</v>
      </c>
      <c r="AE9" s="184">
        <v>1159596277.5653999</v>
      </c>
      <c r="AF9" s="184">
        <v>1678853397.8546</v>
      </c>
      <c r="AG9" s="184">
        <v>1544889010.4832001</v>
      </c>
      <c r="AH9" s="184">
        <v>1629750812.7688999</v>
      </c>
      <c r="AI9" s="184">
        <v>1425086187.4830999</v>
      </c>
      <c r="AJ9" s="184">
        <v>1452995408.5273001</v>
      </c>
      <c r="AK9" s="184">
        <v>1655162905.7289999</v>
      </c>
      <c r="AL9" s="184">
        <v>1643076872.5124002</v>
      </c>
      <c r="AM9" s="184">
        <v>1891674019.3834</v>
      </c>
      <c r="AN9" s="184">
        <v>1751047777.9272001</v>
      </c>
      <c r="AO9" s="184">
        <v>2052831668.3385</v>
      </c>
      <c r="AP9" s="184">
        <v>1866842168.6961999</v>
      </c>
      <c r="AQ9" s="184">
        <v>1788688926.0724499</v>
      </c>
      <c r="AR9" s="184">
        <v>2125661069.21541</v>
      </c>
      <c r="AS9" s="184">
        <v>1935812636.2400401</v>
      </c>
      <c r="AT9" s="184">
        <v>1928880814.55111</v>
      </c>
      <c r="AU9" s="184">
        <v>1990367388.3159833</v>
      </c>
      <c r="AV9" s="184">
        <v>1887914122.2954221</v>
      </c>
      <c r="AW9" s="184">
        <v>1822831283.391469</v>
      </c>
      <c r="AX9" s="184">
        <v>1818750707.7824869</v>
      </c>
      <c r="AY9" s="184">
        <v>1885119446.7802932</v>
      </c>
      <c r="AZ9" s="184">
        <v>1816771862.0052958</v>
      </c>
      <c r="BA9" s="184">
        <v>2272568096.6724124</v>
      </c>
      <c r="BB9" s="185">
        <v>1942855883.3417499</v>
      </c>
      <c r="BC9" s="176"/>
      <c r="BD9" s="186"/>
    </row>
    <row r="10" spans="1:56" ht="27" x14ac:dyDescent="0.35">
      <c r="A10" s="2"/>
      <c r="B10" s="114" t="s">
        <v>429</v>
      </c>
      <c r="C10" s="111" t="s">
        <v>430</v>
      </c>
      <c r="D10" s="184">
        <v>1372301856.1429601</v>
      </c>
      <c r="E10" s="184">
        <v>-255050927.40863001</v>
      </c>
      <c r="F10" s="184">
        <v>-170811977.87951902</v>
      </c>
      <c r="G10" s="184">
        <v>442979847.75637704</v>
      </c>
      <c r="H10" s="184">
        <v>-110049209.67156002</v>
      </c>
      <c r="I10" s="184">
        <v>-332877348.72067004</v>
      </c>
      <c r="J10" s="184">
        <v>-176921326.88331902</v>
      </c>
      <c r="K10" s="184">
        <v>-142887702.297903</v>
      </c>
      <c r="L10" s="184">
        <v>107081062.22290002</v>
      </c>
      <c r="M10" s="184">
        <v>-254666987.11570102</v>
      </c>
      <c r="N10" s="184">
        <v>447069202.31150305</v>
      </c>
      <c r="O10" s="184">
        <v>-3878027109.0438004</v>
      </c>
      <c r="P10" s="184">
        <v>219035714.23869902</v>
      </c>
      <c r="Q10" s="184">
        <v>76412925.227799907</v>
      </c>
      <c r="R10" s="184">
        <v>-8669884.3641990107</v>
      </c>
      <c r="S10" s="184">
        <v>-179589614.285501</v>
      </c>
      <c r="T10" s="184">
        <v>-86289925.977562606</v>
      </c>
      <c r="U10" s="184">
        <v>35458673.5896338</v>
      </c>
      <c r="V10" s="184">
        <v>1441092796.3220298</v>
      </c>
      <c r="W10" s="184">
        <v>-904021202.44355297</v>
      </c>
      <c r="X10" s="184">
        <v>908074897.88166797</v>
      </c>
      <c r="Y10" s="184">
        <v>582947401.88063097</v>
      </c>
      <c r="Z10" s="184">
        <v>-544727638.584203</v>
      </c>
      <c r="AA10" s="184">
        <v>75669471.737905398</v>
      </c>
      <c r="AB10" s="184">
        <v>-97915778.700500101</v>
      </c>
      <c r="AC10" s="217">
        <v>146000000</v>
      </c>
      <c r="AD10" s="184">
        <v>-443302080.29610097</v>
      </c>
      <c r="AE10" s="217">
        <v>-410000000</v>
      </c>
      <c r="AF10" s="184">
        <v>-489840066.91358799</v>
      </c>
      <c r="AG10" s="217">
        <v>-262000000</v>
      </c>
      <c r="AH10" s="184">
        <v>-1307861115.9274302</v>
      </c>
      <c r="AI10" s="217">
        <v>-1270000000</v>
      </c>
      <c r="AJ10" s="184">
        <v>-112512753.782603</v>
      </c>
      <c r="AK10" s="184">
        <v>-1482470380.9087</v>
      </c>
      <c r="AL10" s="184">
        <v>-1194791375.64048</v>
      </c>
      <c r="AM10" s="184">
        <v>3105052286.8207898</v>
      </c>
      <c r="AN10" s="184">
        <v>995782744.784585</v>
      </c>
      <c r="AO10" s="184">
        <v>849506043.45701599</v>
      </c>
      <c r="AP10" s="184">
        <v>650834282.81359601</v>
      </c>
      <c r="AQ10" s="184">
        <v>-662408516.62343192</v>
      </c>
      <c r="AR10" s="184">
        <v>2376843409.9917698</v>
      </c>
      <c r="AS10" s="184">
        <v>-1044722972.24783</v>
      </c>
      <c r="AT10" s="184">
        <v>1007001941.40838</v>
      </c>
      <c r="AU10" s="184">
        <v>-517499659.41481733</v>
      </c>
      <c r="AV10" s="184">
        <v>-2155008102.6550517</v>
      </c>
      <c r="AW10" s="184">
        <v>586369179.58775425</v>
      </c>
      <c r="AX10" s="184">
        <v>611041767.90663517</v>
      </c>
      <c r="AY10" s="184">
        <v>605956190.19470263</v>
      </c>
      <c r="AZ10" s="184">
        <v>68412493.941089079</v>
      </c>
      <c r="BA10" s="184">
        <v>-219381757.8277896</v>
      </c>
      <c r="BB10" s="185">
        <v>233442191.27443582</v>
      </c>
      <c r="BC10" s="176"/>
      <c r="BD10" s="186"/>
    </row>
    <row r="11" spans="1:56" x14ac:dyDescent="0.35">
      <c r="A11" s="2"/>
      <c r="B11" s="114" t="s">
        <v>431</v>
      </c>
      <c r="C11" s="111" t="s">
        <v>432</v>
      </c>
      <c r="D11" s="184"/>
      <c r="E11" s="184"/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>
        <v>-122104221.362636</v>
      </c>
      <c r="U11" s="184">
        <v>-178043820.27373502</v>
      </c>
      <c r="V11" s="184">
        <v>-294511364.27583599</v>
      </c>
      <c r="W11" s="184">
        <v>-152549658.718936</v>
      </c>
      <c r="X11" s="184">
        <v>-191953940.96346399</v>
      </c>
      <c r="Y11" s="184">
        <v>-80950493.012135997</v>
      </c>
      <c r="Z11" s="184">
        <v>-266058175.24269998</v>
      </c>
      <c r="AA11" s="184">
        <v>-135476896.54359999</v>
      </c>
      <c r="AB11" s="184">
        <v>-109344183.39139999</v>
      </c>
      <c r="AC11" s="217">
        <v>-116000000</v>
      </c>
      <c r="AD11" s="184">
        <v>-94900976.502899989</v>
      </c>
      <c r="AE11" s="184">
        <v>-141000000</v>
      </c>
      <c r="AF11" s="184">
        <v>-85595412.266802207</v>
      </c>
      <c r="AG11" s="184">
        <v>-91000000</v>
      </c>
      <c r="AH11" s="184">
        <v>-166908846.139597</v>
      </c>
      <c r="AI11" s="184">
        <v>-90000000</v>
      </c>
      <c r="AJ11" s="184">
        <v>-113983759.2351</v>
      </c>
      <c r="AK11" s="184">
        <v>-104921798.47890201</v>
      </c>
      <c r="AL11" s="184">
        <v>-46140575.848699003</v>
      </c>
      <c r="AM11" s="184">
        <v>-143109904.34410301</v>
      </c>
      <c r="AN11" s="184">
        <v>-148094213.18279999</v>
      </c>
      <c r="AO11" s="184">
        <v>-100642607.1794</v>
      </c>
      <c r="AP11" s="184">
        <v>-184098199.19850001</v>
      </c>
      <c r="AQ11" s="184">
        <v>-76571662.097866908</v>
      </c>
      <c r="AR11" s="184">
        <v>-172141713.69788998</v>
      </c>
      <c r="AS11" s="184">
        <v>-89703282.339729398</v>
      </c>
      <c r="AT11" s="184">
        <v>-70483378.011659592</v>
      </c>
      <c r="AU11" s="184">
        <v>-62550613.035290755</v>
      </c>
      <c r="AV11" s="184">
        <v>-112500449.88941267</v>
      </c>
      <c r="AW11" s="184">
        <v>-85371555.310224652</v>
      </c>
      <c r="AX11" s="184">
        <v>-36939961.534906611</v>
      </c>
      <c r="AY11" s="184">
        <v>-124567263.61935796</v>
      </c>
      <c r="AZ11" s="184">
        <v>-134465095.58948484</v>
      </c>
      <c r="BA11" s="184">
        <v>-101942674.86128947</v>
      </c>
      <c r="BB11" s="185">
        <v>-31971372.512591772</v>
      </c>
      <c r="BC11" s="176"/>
      <c r="BD11" s="186"/>
    </row>
    <row r="12" spans="1:56" x14ac:dyDescent="0.35">
      <c r="A12" s="2"/>
      <c r="B12" s="114" t="s">
        <v>181</v>
      </c>
      <c r="C12" s="111" t="s">
        <v>182</v>
      </c>
      <c r="D12" s="184">
        <v>-541623945.245</v>
      </c>
      <c r="E12" s="184">
        <v>-410992107.12200004</v>
      </c>
      <c r="F12" s="184">
        <v>-405708230.05080009</v>
      </c>
      <c r="G12" s="184">
        <v>-580554242.81650102</v>
      </c>
      <c r="H12" s="184">
        <v>-545860731.34420002</v>
      </c>
      <c r="I12" s="184">
        <v>-473629825.21560007</v>
      </c>
      <c r="J12" s="184">
        <v>-218911452.78760001</v>
      </c>
      <c r="K12" s="184">
        <v>-411605363.14940006</v>
      </c>
      <c r="L12" s="184">
        <v>-742687868.89610004</v>
      </c>
      <c r="M12" s="184">
        <v>-576542819.70330012</v>
      </c>
      <c r="N12" s="184">
        <v>-454059195.38220006</v>
      </c>
      <c r="O12" s="184">
        <v>-692765305.06890011</v>
      </c>
      <c r="P12" s="184">
        <v>-842949988.69410002</v>
      </c>
      <c r="Q12" s="184">
        <v>-573568523.44030011</v>
      </c>
      <c r="R12" s="184">
        <v>-815669388.28819907</v>
      </c>
      <c r="S12" s="184">
        <v>-745952869.18789995</v>
      </c>
      <c r="T12" s="184">
        <v>-769081290.21080005</v>
      </c>
      <c r="U12" s="184">
        <v>-757557455.77779996</v>
      </c>
      <c r="V12" s="184">
        <v>-827951724.49209893</v>
      </c>
      <c r="W12" s="184">
        <v>-1243114213.6684</v>
      </c>
      <c r="X12" s="184">
        <v>-1027355276.9676001</v>
      </c>
      <c r="Y12" s="184">
        <v>-614380771.62919998</v>
      </c>
      <c r="Z12" s="184">
        <v>-609025819.30300093</v>
      </c>
      <c r="AA12" s="184">
        <v>-1267342974.5881999</v>
      </c>
      <c r="AB12" s="184">
        <v>-1025223721.4310001</v>
      </c>
      <c r="AC12" s="217">
        <v>-948000000</v>
      </c>
      <c r="AD12" s="184">
        <v>-1135709809.3801</v>
      </c>
      <c r="AE12" s="184">
        <v>-1101000000</v>
      </c>
      <c r="AF12" s="184">
        <v>-1005856033.2329999</v>
      </c>
      <c r="AG12" s="184">
        <v>-962000000</v>
      </c>
      <c r="AH12" s="184">
        <v>-986855709.92169905</v>
      </c>
      <c r="AI12" s="184">
        <v>-954000000</v>
      </c>
      <c r="AJ12" s="184">
        <v>-1499811881.4273</v>
      </c>
      <c r="AK12" s="184">
        <v>-1474466973.5752001</v>
      </c>
      <c r="AL12" s="184">
        <v>-960506389.84609997</v>
      </c>
      <c r="AM12" s="184">
        <v>-1107610658.158</v>
      </c>
      <c r="AN12" s="184">
        <v>-1627296562.3338001</v>
      </c>
      <c r="AO12" s="184">
        <v>-1948195801.1076999</v>
      </c>
      <c r="AP12" s="184">
        <v>-1190977609.2764001</v>
      </c>
      <c r="AQ12" s="184">
        <v>-2085532271.1672502</v>
      </c>
      <c r="AR12" s="184">
        <v>-1996407821.07301</v>
      </c>
      <c r="AS12" s="184">
        <v>-1708521303.50511</v>
      </c>
      <c r="AT12" s="184">
        <v>-2107304582.2721801</v>
      </c>
      <c r="AU12" s="184">
        <v>338690068.55910528</v>
      </c>
      <c r="AV12" s="184">
        <v>-2146121430.1034949</v>
      </c>
      <c r="AW12" s="184">
        <v>-1109333848.815006</v>
      </c>
      <c r="AX12" s="184">
        <v>-1059858194.6277043</v>
      </c>
      <c r="AY12" s="184">
        <v>-841097035.00169456</v>
      </c>
      <c r="AZ12" s="184">
        <v>301120455.17539185</v>
      </c>
      <c r="BA12" s="184">
        <v>-1444592591.7725635</v>
      </c>
      <c r="BB12" s="185">
        <v>-1188696304.3552139</v>
      </c>
      <c r="BC12" s="176"/>
      <c r="BD12" s="186"/>
    </row>
    <row r="13" spans="1:56" ht="54" x14ac:dyDescent="0.35">
      <c r="A13" s="2"/>
      <c r="B13" s="110" t="s">
        <v>183</v>
      </c>
      <c r="C13" s="89" t="s">
        <v>184</v>
      </c>
      <c r="D13" s="211">
        <v>2811227575.8504305</v>
      </c>
      <c r="E13" s="211">
        <v>2913066479.7066603</v>
      </c>
      <c r="F13" s="211">
        <v>2381042439.7717104</v>
      </c>
      <c r="G13" s="211">
        <v>1974031975.6064801</v>
      </c>
      <c r="H13" s="211">
        <v>2414390059.35145</v>
      </c>
      <c r="I13" s="211">
        <v>2548815397.1306205</v>
      </c>
      <c r="J13" s="211">
        <v>2937036278.8385506</v>
      </c>
      <c r="K13" s="211">
        <v>3557436632.10079</v>
      </c>
      <c r="L13" s="211">
        <v>3629080140.0943003</v>
      </c>
      <c r="M13" s="211">
        <v>3361287218.0327005</v>
      </c>
      <c r="N13" s="211">
        <v>4631698299.6101007</v>
      </c>
      <c r="O13" s="211">
        <v>4256227383.9267001</v>
      </c>
      <c r="P13" s="211">
        <v>4573798925.7320004</v>
      </c>
      <c r="Q13" s="211">
        <v>5447955118.9050007</v>
      </c>
      <c r="R13" s="211">
        <v>5375476041.8212013</v>
      </c>
      <c r="S13" s="211">
        <v>3987984369.8915</v>
      </c>
      <c r="T13" s="211">
        <v>4626331022.4793005</v>
      </c>
      <c r="U13" s="211">
        <v>5231057192.0089998</v>
      </c>
      <c r="V13" s="211">
        <v>4793110500.0928898</v>
      </c>
      <c r="W13" s="211">
        <v>3707826164.6606102</v>
      </c>
      <c r="X13" s="211">
        <v>3504992007.9173098</v>
      </c>
      <c r="Y13" s="211">
        <v>3053497321.8422999</v>
      </c>
      <c r="Z13" s="211">
        <v>3944646147.6873002</v>
      </c>
      <c r="AA13" s="211">
        <v>3560210442.4566102</v>
      </c>
      <c r="AB13" s="211">
        <v>4084539706.9935999</v>
      </c>
      <c r="AC13" s="211">
        <v>3858158586.2946</v>
      </c>
      <c r="AD13" s="211">
        <v>4338385438.8262796</v>
      </c>
      <c r="AE13" s="211">
        <v>3776596277.5654001</v>
      </c>
      <c r="AF13" s="211">
        <v>4643417247.9712095</v>
      </c>
      <c r="AG13" s="211">
        <v>4375889010.4832001</v>
      </c>
      <c r="AH13" s="211">
        <v>4439863509.5385695</v>
      </c>
      <c r="AI13" s="211">
        <v>3859086187.4830999</v>
      </c>
      <c r="AJ13" s="211">
        <v>4159025973.2827997</v>
      </c>
      <c r="AK13" s="211">
        <v>2302356122.2191</v>
      </c>
      <c r="AL13" s="211">
        <v>4268733042.4134197</v>
      </c>
      <c r="AM13" s="211">
        <v>8515345249.7690907</v>
      </c>
      <c r="AN13" s="211">
        <v>6034904379.4190903</v>
      </c>
      <c r="AO13" s="211">
        <v>5281716194.3500195</v>
      </c>
      <c r="AP13" s="211">
        <v>6147072007.3429098</v>
      </c>
      <c r="AQ13" s="211">
        <v>4262445865.9822502</v>
      </c>
      <c r="AR13" s="211">
        <v>4021921401.7649703</v>
      </c>
      <c r="AS13" s="211">
        <v>4083038103.1769004</v>
      </c>
      <c r="AT13" s="211">
        <v>5159662861.6704798</v>
      </c>
      <c r="AU13" s="211">
        <v>7130106319.3652029</v>
      </c>
      <c r="AV13" s="211">
        <v>2384300868.4392099</v>
      </c>
      <c r="AW13" s="211">
        <v>5426615531.4946833</v>
      </c>
      <c r="AX13" s="211">
        <v>6102818147.7574959</v>
      </c>
      <c r="AY13" s="211">
        <v>7091346944.490592</v>
      </c>
      <c r="AZ13" s="211">
        <v>7145449676.9947186</v>
      </c>
      <c r="BA13" s="211">
        <v>7485854428.222991</v>
      </c>
      <c r="BB13" s="212">
        <v>8578162250.5088348</v>
      </c>
      <c r="BC13" s="176"/>
      <c r="BD13" s="186"/>
    </row>
    <row r="14" spans="1:56" x14ac:dyDescent="0.35">
      <c r="A14" s="2"/>
      <c r="B14" s="18" t="s">
        <v>185</v>
      </c>
      <c r="C14" s="18" t="s">
        <v>186</v>
      </c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7"/>
      <c r="AI14" s="177"/>
      <c r="AJ14" s="177"/>
      <c r="AK14" s="177"/>
      <c r="AL14" s="177"/>
      <c r="AM14" s="177"/>
      <c r="AN14" s="177"/>
      <c r="AO14" s="177"/>
      <c r="AP14" s="177"/>
      <c r="AQ14" s="177"/>
      <c r="AR14" s="177"/>
      <c r="AS14" s="177"/>
      <c r="AT14" s="177"/>
      <c r="AU14" s="213"/>
      <c r="AV14" s="213"/>
      <c r="AW14" s="213"/>
      <c r="AX14" s="213"/>
      <c r="AY14" s="213"/>
      <c r="AZ14" s="213"/>
      <c r="BA14" s="213"/>
      <c r="BB14" s="214"/>
      <c r="BC14" s="176"/>
      <c r="BD14" s="186"/>
    </row>
    <row r="15" spans="1:56" x14ac:dyDescent="0.35">
      <c r="A15" s="2"/>
      <c r="B15" s="111" t="s">
        <v>187</v>
      </c>
      <c r="C15" s="111" t="s">
        <v>188</v>
      </c>
      <c r="D15" s="184">
        <v>325494339.65051001</v>
      </c>
      <c r="E15" s="184">
        <v>-39727191.885659702</v>
      </c>
      <c r="F15" s="184">
        <v>711908663.98750007</v>
      </c>
      <c r="G15" s="184">
        <v>1110357669.2093401</v>
      </c>
      <c r="H15" s="184">
        <v>-58903131.554100201</v>
      </c>
      <c r="I15" s="184">
        <v>227192756.65891001</v>
      </c>
      <c r="J15" s="184">
        <v>930637425.06389022</v>
      </c>
      <c r="K15" s="184">
        <v>650661286.69160008</v>
      </c>
      <c r="L15" s="184">
        <v>-1105702555.1671</v>
      </c>
      <c r="M15" s="184">
        <v>-197572838.71600002</v>
      </c>
      <c r="N15" s="184">
        <v>-397809582.03350008</v>
      </c>
      <c r="O15" s="184">
        <v>-518621402.44060004</v>
      </c>
      <c r="P15" s="184">
        <v>-1420572437.6366003</v>
      </c>
      <c r="Q15" s="184">
        <v>-1961569080.0861001</v>
      </c>
      <c r="R15" s="184">
        <v>-244935418.55030003</v>
      </c>
      <c r="S15" s="184">
        <v>1542982088.6763999</v>
      </c>
      <c r="T15" s="184">
        <v>-1182153377.6033001</v>
      </c>
      <c r="U15" s="184">
        <v>-841121464.83090103</v>
      </c>
      <c r="V15" s="184">
        <v>512035992.66820198</v>
      </c>
      <c r="W15" s="184">
        <v>1911072498.9887998</v>
      </c>
      <c r="X15" s="184">
        <v>-1129630313.8180001</v>
      </c>
      <c r="Y15" s="184">
        <v>266838196.93249899</v>
      </c>
      <c r="Z15" s="184">
        <v>876356193.92970002</v>
      </c>
      <c r="AA15" s="184">
        <v>852671979.10760105</v>
      </c>
      <c r="AB15" s="184">
        <v>-1330515137.7550001</v>
      </c>
      <c r="AC15" s="184">
        <v>-1052120496.4448</v>
      </c>
      <c r="AD15" s="184">
        <v>-1299432435.7394001</v>
      </c>
      <c r="AE15" s="184">
        <v>-1014602892.3057001</v>
      </c>
      <c r="AF15" s="184">
        <v>-1672465175.7265999</v>
      </c>
      <c r="AG15" s="184">
        <v>-1546742154.5751998</v>
      </c>
      <c r="AH15" s="184">
        <v>-942300645.33800209</v>
      </c>
      <c r="AI15" s="184">
        <v>-697994049.57469904</v>
      </c>
      <c r="AJ15" s="184">
        <v>-3037128933.7020998</v>
      </c>
      <c r="AK15" s="184">
        <v>-2636339977.4057002</v>
      </c>
      <c r="AL15" s="184">
        <v>-1015717274.0836999</v>
      </c>
      <c r="AM15" s="184">
        <v>-186851336.78549701</v>
      </c>
      <c r="AN15" s="184">
        <v>-1766916164.6350999</v>
      </c>
      <c r="AO15" s="184">
        <v>-203100315.0487</v>
      </c>
      <c r="AP15" s="184">
        <v>435354193.5661</v>
      </c>
      <c r="AQ15" s="184">
        <v>1827059599.4914799</v>
      </c>
      <c r="AR15" s="184">
        <v>-306708684.90898198</v>
      </c>
      <c r="AS15" s="184">
        <v>49930354.409118302</v>
      </c>
      <c r="AT15" s="184">
        <v>88695897.358293399</v>
      </c>
      <c r="AU15" s="184">
        <v>1357143513.9794011</v>
      </c>
      <c r="AV15" s="184">
        <v>-1157693174.1726618</v>
      </c>
      <c r="AW15" s="184">
        <v>-299071572.49819463</v>
      </c>
      <c r="AX15" s="184">
        <v>-801740055.81052303</v>
      </c>
      <c r="AY15" s="184">
        <v>494221402.69076031</v>
      </c>
      <c r="AZ15" s="184">
        <v>-2226324460.9899292</v>
      </c>
      <c r="BA15" s="184">
        <v>-3238213141.5147171</v>
      </c>
      <c r="BB15" s="185">
        <v>-2716355113.2277603</v>
      </c>
      <c r="BC15" s="176"/>
      <c r="BD15" s="186"/>
    </row>
    <row r="16" spans="1:56" x14ac:dyDescent="0.35">
      <c r="A16" s="2"/>
      <c r="B16" s="111" t="s">
        <v>189</v>
      </c>
      <c r="C16" s="111" t="s">
        <v>190</v>
      </c>
      <c r="D16" s="184">
        <v>-1003585752.9777502</v>
      </c>
      <c r="E16" s="184">
        <v>134110405.13845202</v>
      </c>
      <c r="F16" s="184">
        <v>903493963.90939713</v>
      </c>
      <c r="G16" s="184">
        <v>811000252.61480117</v>
      </c>
      <c r="H16" s="184">
        <v>-570121200.10390007</v>
      </c>
      <c r="I16" s="184">
        <v>195346631.87590003</v>
      </c>
      <c r="J16" s="184">
        <v>1065547327.6829802</v>
      </c>
      <c r="K16" s="184">
        <v>-601604256.68140209</v>
      </c>
      <c r="L16" s="184">
        <v>-697956386.98590112</v>
      </c>
      <c r="M16" s="184">
        <v>-597987590.61429811</v>
      </c>
      <c r="N16" s="184">
        <v>-221381237.36390102</v>
      </c>
      <c r="O16" s="184">
        <v>63558189.777399905</v>
      </c>
      <c r="P16" s="184">
        <v>-1500578798.3114002</v>
      </c>
      <c r="Q16" s="184">
        <v>-1191944269.3993001</v>
      </c>
      <c r="R16" s="184">
        <v>1119260764.4305902</v>
      </c>
      <c r="S16" s="184">
        <v>179210443.411203</v>
      </c>
      <c r="T16" s="184">
        <v>-1241433990.5346999</v>
      </c>
      <c r="U16" s="184">
        <v>-221063844.944601</v>
      </c>
      <c r="V16" s="184">
        <v>1420875796.0325</v>
      </c>
      <c r="W16" s="184">
        <v>914516649.92940092</v>
      </c>
      <c r="X16" s="184">
        <v>-1222947770.7955</v>
      </c>
      <c r="Y16" s="184">
        <v>2283528194.0787001</v>
      </c>
      <c r="Z16" s="184">
        <v>213912947.92739898</v>
      </c>
      <c r="AA16" s="184">
        <v>165464952.83690199</v>
      </c>
      <c r="AB16" s="184">
        <v>-1410054250.6545</v>
      </c>
      <c r="AC16" s="217">
        <v>-1068000000</v>
      </c>
      <c r="AD16" s="184">
        <v>-1362683135.49698</v>
      </c>
      <c r="AE16" s="217">
        <v>-1011000000</v>
      </c>
      <c r="AF16" s="184">
        <v>646671591.9835</v>
      </c>
      <c r="AG16" s="217">
        <v>628000000</v>
      </c>
      <c r="AH16" s="184">
        <v>-1373794373.5368998</v>
      </c>
      <c r="AI16" s="217">
        <v>-1730000000</v>
      </c>
      <c r="AJ16" s="184">
        <v>-1133483548.3586001</v>
      </c>
      <c r="AK16" s="184">
        <v>-1570161271.0658</v>
      </c>
      <c r="AL16" s="184">
        <v>102473208.407599</v>
      </c>
      <c r="AM16" s="184">
        <v>533946026.987001</v>
      </c>
      <c r="AN16" s="184">
        <v>-1218389974.7156</v>
      </c>
      <c r="AO16" s="184">
        <v>-417229429.72429901</v>
      </c>
      <c r="AP16" s="184">
        <v>924073724.00539994</v>
      </c>
      <c r="AQ16" s="184">
        <v>540442270.09820998</v>
      </c>
      <c r="AR16" s="184">
        <v>-258888452.18063501</v>
      </c>
      <c r="AS16" s="184">
        <v>-975280628.02495503</v>
      </c>
      <c r="AT16" s="184">
        <v>1320225648.33252</v>
      </c>
      <c r="AU16" s="184">
        <v>261154242.92209232</v>
      </c>
      <c r="AV16" s="184">
        <v>-439721826.96786606</v>
      </c>
      <c r="AW16" s="184">
        <v>-622588677.5105896</v>
      </c>
      <c r="AX16" s="184">
        <v>310335521.32807165</v>
      </c>
      <c r="AY16" s="184">
        <v>-849606662.55235684</v>
      </c>
      <c r="AZ16" s="184">
        <v>-2110476957.6700897</v>
      </c>
      <c r="BA16" s="184">
        <v>-2964949335.5507174</v>
      </c>
      <c r="BB16" s="185">
        <v>422183019.89042777</v>
      </c>
      <c r="BC16" s="176"/>
      <c r="BD16" s="186"/>
    </row>
    <row r="17" spans="1:56" x14ac:dyDescent="0.35">
      <c r="A17" s="2"/>
      <c r="B17" s="111" t="s">
        <v>191</v>
      </c>
      <c r="C17" s="111" t="s">
        <v>192</v>
      </c>
      <c r="D17" s="184">
        <v>593379560.96853209</v>
      </c>
      <c r="E17" s="184">
        <v>-126995501.96468201</v>
      </c>
      <c r="F17" s="184">
        <v>103214952.767799</v>
      </c>
      <c r="G17" s="184">
        <v>-381900142.44283801</v>
      </c>
      <c r="H17" s="184">
        <v>-106572900.93630001</v>
      </c>
      <c r="I17" s="184">
        <v>-835425480.71790004</v>
      </c>
      <c r="J17" s="184">
        <v>-206683950.20288002</v>
      </c>
      <c r="K17" s="184">
        <v>918851205.95710015</v>
      </c>
      <c r="L17" s="184">
        <v>1590202827.8015001</v>
      </c>
      <c r="M17" s="184">
        <v>177827798.56400001</v>
      </c>
      <c r="N17" s="184">
        <v>-32104254.639300503</v>
      </c>
      <c r="O17" s="184">
        <v>1670634437.4291003</v>
      </c>
      <c r="P17" s="184">
        <v>210753489.96740302</v>
      </c>
      <c r="Q17" s="184">
        <v>18403632.863798004</v>
      </c>
      <c r="R17" s="184">
        <v>-654535997.57860112</v>
      </c>
      <c r="S17" s="184">
        <v>550439773.98340702</v>
      </c>
      <c r="T17" s="184">
        <v>846805275.47379994</v>
      </c>
      <c r="U17" s="184">
        <v>-1394394631.7943001</v>
      </c>
      <c r="V17" s="184">
        <v>-540510224.92390096</v>
      </c>
      <c r="W17" s="184">
        <v>-732702030.19379807</v>
      </c>
      <c r="X17" s="184">
        <v>1655988623.4154</v>
      </c>
      <c r="Y17" s="184">
        <v>-2639670923.0827003</v>
      </c>
      <c r="Z17" s="184">
        <v>-213410994.77210099</v>
      </c>
      <c r="AA17" s="184">
        <v>885056906.78559995</v>
      </c>
      <c r="AB17" s="184">
        <v>1584446283.1215</v>
      </c>
      <c r="AC17" s="217">
        <v>821000000</v>
      </c>
      <c r="AD17" s="184">
        <v>1510292662.3815</v>
      </c>
      <c r="AE17" s="217">
        <v>1280000000</v>
      </c>
      <c r="AF17" s="184">
        <v>198588212.89390001</v>
      </c>
      <c r="AG17" s="217">
        <v>603000000</v>
      </c>
      <c r="AH17" s="184">
        <v>1738539067.474</v>
      </c>
      <c r="AI17" s="217">
        <v>1495000000</v>
      </c>
      <c r="AJ17" s="184">
        <v>1136418074.4342999</v>
      </c>
      <c r="AK17" s="184">
        <v>573179312.13960111</v>
      </c>
      <c r="AL17" s="184">
        <v>-350049560.44</v>
      </c>
      <c r="AM17" s="184">
        <v>29250919.563299499</v>
      </c>
      <c r="AN17" s="184">
        <v>906761607.53999901</v>
      </c>
      <c r="AO17" s="184">
        <v>-589795564.28579891</v>
      </c>
      <c r="AP17" s="184">
        <v>-1515430154.5251</v>
      </c>
      <c r="AQ17" s="184">
        <v>-1328521285.80232</v>
      </c>
      <c r="AR17" s="184">
        <v>564124386.52812898</v>
      </c>
      <c r="AS17" s="184">
        <v>-750269725.88180292</v>
      </c>
      <c r="AT17" s="184">
        <v>345926796.10885197</v>
      </c>
      <c r="AU17" s="184">
        <v>-440086909.33990586</v>
      </c>
      <c r="AV17" s="184">
        <v>850763161.59609187</v>
      </c>
      <c r="AW17" s="184">
        <v>26142546.897157714</v>
      </c>
      <c r="AX17" s="184">
        <v>591226505.84684098</v>
      </c>
      <c r="AY17" s="184">
        <v>805587354.99001539</v>
      </c>
      <c r="AZ17" s="184">
        <v>2016578413.1523643</v>
      </c>
      <c r="BA17" s="184">
        <v>1596001298.9329233</v>
      </c>
      <c r="BB17" s="185">
        <v>1091256021.8751729</v>
      </c>
      <c r="BC17" s="176"/>
      <c r="BD17" s="186"/>
    </row>
    <row r="18" spans="1:56" ht="40.5" x14ac:dyDescent="0.35">
      <c r="A18" s="2"/>
      <c r="B18" s="110" t="s">
        <v>193</v>
      </c>
      <c r="C18" s="89" t="s">
        <v>194</v>
      </c>
      <c r="D18" s="211">
        <v>-84711852.358708501</v>
      </c>
      <c r="E18" s="211">
        <v>-32612288.711889405</v>
      </c>
      <c r="F18" s="211">
        <v>1718617580.6647</v>
      </c>
      <c r="G18" s="211">
        <v>1539457779.3813002</v>
      </c>
      <c r="H18" s="211">
        <v>-735597232.59430003</v>
      </c>
      <c r="I18" s="211">
        <v>-412886092.18309003</v>
      </c>
      <c r="J18" s="211">
        <v>1789500802.5439904</v>
      </c>
      <c r="K18" s="211">
        <v>967908235.96729815</v>
      </c>
      <c r="L18" s="211">
        <v>-213456114.35150003</v>
      </c>
      <c r="M18" s="211">
        <v>-617732630.76629901</v>
      </c>
      <c r="N18" s="211">
        <v>-651295074.03670108</v>
      </c>
      <c r="O18" s="211">
        <v>1215571224.7659001</v>
      </c>
      <c r="P18" s="211">
        <v>-2710397745.9806004</v>
      </c>
      <c r="Q18" s="211">
        <v>-3135109716.6216006</v>
      </c>
      <c r="R18" s="211">
        <v>219789348.30169103</v>
      </c>
      <c r="S18" s="211">
        <v>2272632306.0710201</v>
      </c>
      <c r="T18" s="211">
        <v>-1576782092.6642001</v>
      </c>
      <c r="U18" s="211">
        <v>-2456579941.5698004</v>
      </c>
      <c r="V18" s="211">
        <v>1392401563.7767999</v>
      </c>
      <c r="W18" s="211">
        <v>2092887118.7243998</v>
      </c>
      <c r="X18" s="211">
        <v>-696589461.19809699</v>
      </c>
      <c r="Y18" s="211">
        <v>-89304532.071503997</v>
      </c>
      <c r="Z18" s="211">
        <v>876858147.08499801</v>
      </c>
      <c r="AA18" s="211">
        <v>1903193838.7300999</v>
      </c>
      <c r="AB18" s="211">
        <v>-1156123105.2880001</v>
      </c>
      <c r="AC18" s="211">
        <v>-1299120496.4447999</v>
      </c>
      <c r="AD18" s="211">
        <v>-1151822908.8548801</v>
      </c>
      <c r="AE18" s="211">
        <v>-745602892.30570006</v>
      </c>
      <c r="AF18" s="211">
        <v>-827205370.84919703</v>
      </c>
      <c r="AG18" s="211">
        <v>-314742154.57520002</v>
      </c>
      <c r="AH18" s="211">
        <v>-577555951.40089893</v>
      </c>
      <c r="AI18" s="211">
        <v>-931994049.57469904</v>
      </c>
      <c r="AJ18" s="211">
        <v>-3034194407.6264</v>
      </c>
      <c r="AK18" s="211">
        <v>-3633321936.3319001</v>
      </c>
      <c r="AL18" s="211">
        <v>-1263293626.1161001</v>
      </c>
      <c r="AM18" s="211">
        <v>376345609.76480103</v>
      </c>
      <c r="AN18" s="211">
        <v>-2078544531.8106999</v>
      </c>
      <c r="AO18" s="211">
        <v>-1210125309.0588</v>
      </c>
      <c r="AP18" s="211">
        <v>-156002236.953601</v>
      </c>
      <c r="AQ18" s="211">
        <v>1038980583.7873701</v>
      </c>
      <c r="AR18" s="211">
        <v>-1472750.56148902</v>
      </c>
      <c r="AS18" s="211">
        <v>-1675619999.4976401</v>
      </c>
      <c r="AT18" s="211">
        <v>1754848341.79966</v>
      </c>
      <c r="AU18" s="211">
        <v>1178210847.5615876</v>
      </c>
      <c r="AV18" s="211">
        <v>-746651839.54443622</v>
      </c>
      <c r="AW18" s="211">
        <v>-895517703.11162663</v>
      </c>
      <c r="AX18" s="211">
        <v>99821971.364389509</v>
      </c>
      <c r="AY18" s="211">
        <v>450202095.12841874</v>
      </c>
      <c r="AZ18" s="211">
        <v>-2320223005.5076547</v>
      </c>
      <c r="BA18" s="211">
        <v>-4607161178.1325121</v>
      </c>
      <c r="BB18" s="212">
        <v>-1202916071.4621599</v>
      </c>
      <c r="BC18" s="176"/>
      <c r="BD18" s="186"/>
    </row>
    <row r="19" spans="1:56" x14ac:dyDescent="0.35">
      <c r="A19" s="2"/>
      <c r="B19" s="111"/>
      <c r="C19" s="111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77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177"/>
      <c r="AS19" s="177"/>
      <c r="AT19" s="177"/>
      <c r="AU19" s="213"/>
      <c r="AV19" s="213"/>
      <c r="AW19" s="213"/>
      <c r="AX19" s="213"/>
      <c r="AY19" s="213"/>
      <c r="AZ19" s="213"/>
      <c r="BA19" s="213"/>
      <c r="BB19" s="214"/>
      <c r="BC19" s="176"/>
      <c r="BD19" s="186"/>
    </row>
    <row r="20" spans="1:56" x14ac:dyDescent="0.35">
      <c r="A20" s="2"/>
      <c r="B20" s="111" t="s">
        <v>195</v>
      </c>
      <c r="C20" s="111" t="s">
        <v>196</v>
      </c>
      <c r="D20" s="184">
        <v>-135056850.19240001</v>
      </c>
      <c r="E20" s="184">
        <v>-148127521.84320003</v>
      </c>
      <c r="F20" s="184">
        <v>-188651052.04520002</v>
      </c>
      <c r="G20" s="184">
        <v>-152901849.79040003</v>
      </c>
      <c r="H20" s="184">
        <v>-137179393.54049003</v>
      </c>
      <c r="I20" s="184">
        <v>-101728850.06210001</v>
      </c>
      <c r="J20" s="184">
        <v>-227817255.94359002</v>
      </c>
      <c r="K20" s="184">
        <v>-229846514.37690005</v>
      </c>
      <c r="L20" s="184">
        <v>-254543375.31550002</v>
      </c>
      <c r="M20" s="184">
        <v>-253798892.31440002</v>
      </c>
      <c r="N20" s="184">
        <v>-246235480.42760003</v>
      </c>
      <c r="O20" s="184">
        <v>-230656213.29360005</v>
      </c>
      <c r="P20" s="184">
        <v>-176936819.4973</v>
      </c>
      <c r="Q20" s="184">
        <v>-166588650.55930004</v>
      </c>
      <c r="R20" s="184">
        <v>-247647563.17050004</v>
      </c>
      <c r="S20" s="184">
        <v>-234263805.15509999</v>
      </c>
      <c r="T20" s="184">
        <v>-209243572.89910001</v>
      </c>
      <c r="U20" s="184">
        <v>-188377990.8563</v>
      </c>
      <c r="V20" s="184">
        <v>-239529602.49360001</v>
      </c>
      <c r="W20" s="184">
        <v>-273521035.57859999</v>
      </c>
      <c r="X20" s="184">
        <v>-128788773.44229999</v>
      </c>
      <c r="Y20" s="184">
        <v>-306781493.69260001</v>
      </c>
      <c r="Z20" s="184">
        <v>-197564619.46259999</v>
      </c>
      <c r="AA20" s="184">
        <v>-301938663.81650001</v>
      </c>
      <c r="AB20" s="184">
        <v>-185042820.35840002</v>
      </c>
      <c r="AC20" s="184">
        <v>-185042820.35840002</v>
      </c>
      <c r="AD20" s="184">
        <v>-313244062.64450002</v>
      </c>
      <c r="AE20" s="184">
        <v>-313244062.64450002</v>
      </c>
      <c r="AF20" s="184">
        <v>-222852341.07529998</v>
      </c>
      <c r="AG20" s="184">
        <v>-222852341.07529998</v>
      </c>
      <c r="AH20" s="184">
        <v>-219459168.2802</v>
      </c>
      <c r="AI20" s="184">
        <v>-219459168.2802</v>
      </c>
      <c r="AJ20" s="184">
        <v>-156998759.15580001</v>
      </c>
      <c r="AK20" s="184">
        <v>-249395994.986</v>
      </c>
      <c r="AL20" s="184">
        <v>-308591435.90289998</v>
      </c>
      <c r="AM20" s="184">
        <v>-208082378.96959999</v>
      </c>
      <c r="AN20" s="184">
        <v>-172682406.1196</v>
      </c>
      <c r="AO20" s="184">
        <v>-279097564.57999998</v>
      </c>
      <c r="AP20" s="184">
        <v>-247163025.19600001</v>
      </c>
      <c r="AQ20" s="184">
        <v>-211329059.871039</v>
      </c>
      <c r="AR20" s="184">
        <v>-303695740.63440096</v>
      </c>
      <c r="AS20" s="184">
        <v>-312289358.622558</v>
      </c>
      <c r="AT20" s="184">
        <v>-323785058.88458198</v>
      </c>
      <c r="AU20" s="184">
        <v>-467079541.36594188</v>
      </c>
      <c r="AV20" s="184">
        <v>-200348650.42852339</v>
      </c>
      <c r="AW20" s="184">
        <v>-288284847.84489357</v>
      </c>
      <c r="AX20" s="184">
        <v>-296988477.4788624</v>
      </c>
      <c r="AY20" s="184">
        <v>-209017708.5497885</v>
      </c>
      <c r="AZ20" s="184">
        <v>-313101344.47226965</v>
      </c>
      <c r="BA20" s="184">
        <v>-236605544.69691527</v>
      </c>
      <c r="BB20" s="185">
        <v>-274181368.4244163</v>
      </c>
      <c r="BC20" s="176"/>
      <c r="BD20" s="186"/>
    </row>
    <row r="21" spans="1:56" x14ac:dyDescent="0.35">
      <c r="A21" s="2"/>
      <c r="B21" s="111" t="s">
        <v>197</v>
      </c>
      <c r="C21" s="111" t="s">
        <v>198</v>
      </c>
      <c r="D21" s="184">
        <v>78478291.305600002</v>
      </c>
      <c r="E21" s="184">
        <v>33963211.162100002</v>
      </c>
      <c r="F21" s="184">
        <v>42013467.5515</v>
      </c>
      <c r="G21" s="184">
        <v>43315745.026600003</v>
      </c>
      <c r="H21" s="184">
        <v>60154469.51380001</v>
      </c>
      <c r="I21" s="184">
        <v>16183122.004200002</v>
      </c>
      <c r="J21" s="184">
        <v>28546278.545730006</v>
      </c>
      <c r="K21" s="184">
        <v>67518754.560200006</v>
      </c>
      <c r="L21" s="184">
        <v>41066510.028400004</v>
      </c>
      <c r="M21" s="184">
        <v>3730104.6313000005</v>
      </c>
      <c r="N21" s="184">
        <v>55042115.078400001</v>
      </c>
      <c r="O21" s="184">
        <v>25576560.240500003</v>
      </c>
      <c r="P21" s="184">
        <v>43890415.672200002</v>
      </c>
      <c r="Q21" s="184">
        <v>32752358.905100007</v>
      </c>
      <c r="R21" s="184">
        <v>51782504.491100006</v>
      </c>
      <c r="S21" s="184">
        <v>17940470.5097</v>
      </c>
      <c r="T21" s="184">
        <v>38481911.493699998</v>
      </c>
      <c r="U21" s="184">
        <v>18872906.820800003</v>
      </c>
      <c r="V21" s="184">
        <v>36035849.475699998</v>
      </c>
      <c r="W21" s="184">
        <v>53357985.763599999</v>
      </c>
      <c r="X21" s="184">
        <v>35234954.7927</v>
      </c>
      <c r="Y21" s="184">
        <v>122097198.098</v>
      </c>
      <c r="Z21" s="184">
        <v>68261551.175799996</v>
      </c>
      <c r="AA21" s="184">
        <v>66083146.567399897</v>
      </c>
      <c r="AB21" s="184">
        <v>43445110.360199995</v>
      </c>
      <c r="AC21" s="184">
        <v>43445131.3402</v>
      </c>
      <c r="AD21" s="184">
        <v>74412263.792300001</v>
      </c>
      <c r="AE21" s="184">
        <v>74412263.792300001</v>
      </c>
      <c r="AF21" s="184">
        <v>106295899.8451</v>
      </c>
      <c r="AG21" s="184">
        <v>106295899.8451</v>
      </c>
      <c r="AH21" s="184">
        <v>140322090.7281</v>
      </c>
      <c r="AI21" s="184">
        <v>140322090.7281</v>
      </c>
      <c r="AJ21" s="184">
        <v>111739029.7024</v>
      </c>
      <c r="AK21" s="184">
        <v>74739483.911600009</v>
      </c>
      <c r="AL21" s="184">
        <v>111610809.65989999</v>
      </c>
      <c r="AM21" s="184">
        <v>26321752.502999999</v>
      </c>
      <c r="AN21" s="184">
        <v>137459891.46939999</v>
      </c>
      <c r="AO21" s="184">
        <v>23347495.293000001</v>
      </c>
      <c r="AP21" s="184">
        <v>120668057.6302</v>
      </c>
      <c r="AQ21" s="184">
        <v>105822695.659282</v>
      </c>
      <c r="AR21" s="184">
        <v>74639388.209832698</v>
      </c>
      <c r="AS21" s="184">
        <v>64735473.078218304</v>
      </c>
      <c r="AT21" s="184">
        <v>99429544.883469507</v>
      </c>
      <c r="AU21" s="184">
        <v>124386359.50534217</v>
      </c>
      <c r="AV21" s="184">
        <v>112576249.52057444</v>
      </c>
      <c r="AW21" s="184">
        <v>57338316.099829391</v>
      </c>
      <c r="AX21" s="184">
        <v>28036501.553715244</v>
      </c>
      <c r="AY21" s="184">
        <v>72808749.24869363</v>
      </c>
      <c r="AZ21" s="184">
        <v>99914773.873100236</v>
      </c>
      <c r="BA21" s="184">
        <v>63970733.767995402</v>
      </c>
      <c r="BB21" s="185">
        <v>79951138.587117732</v>
      </c>
      <c r="BC21" s="176"/>
      <c r="BD21" s="186"/>
    </row>
    <row r="22" spans="1:56" ht="27" x14ac:dyDescent="0.35">
      <c r="A22" s="2"/>
      <c r="B22" s="89" t="s">
        <v>199</v>
      </c>
      <c r="C22" s="89" t="s">
        <v>200</v>
      </c>
      <c r="D22" s="211">
        <v>2669937164.6049204</v>
      </c>
      <c r="E22" s="211">
        <v>2766289880.3136702</v>
      </c>
      <c r="F22" s="211">
        <v>3953022435.9427104</v>
      </c>
      <c r="G22" s="211">
        <v>3403903650.2239804</v>
      </c>
      <c r="H22" s="211">
        <v>1601767902.7304602</v>
      </c>
      <c r="I22" s="211">
        <v>2050383576.8896201</v>
      </c>
      <c r="J22" s="211">
        <v>4527266103.9846802</v>
      </c>
      <c r="K22" s="211">
        <v>4363017108.25138</v>
      </c>
      <c r="L22" s="211">
        <v>3202147160.4557004</v>
      </c>
      <c r="M22" s="211">
        <v>2493485799.5833001</v>
      </c>
      <c r="N22" s="211">
        <v>3789209860.2242107</v>
      </c>
      <c r="O22" s="211">
        <v>5266718955.6395006</v>
      </c>
      <c r="P22" s="211">
        <v>1730354775.9263003</v>
      </c>
      <c r="Q22" s="211">
        <v>2179009110.6292005</v>
      </c>
      <c r="R22" s="211">
        <v>5399400331.4435005</v>
      </c>
      <c r="S22" s="211">
        <v>6044293341.3171206</v>
      </c>
      <c r="T22" s="211">
        <v>2878787268.4096999</v>
      </c>
      <c r="U22" s="211">
        <v>2604972166.4037004</v>
      </c>
      <c r="V22" s="211">
        <v>5982018310.8518</v>
      </c>
      <c r="W22" s="211">
        <v>5580550233.5700006</v>
      </c>
      <c r="X22" s="211">
        <v>2714848728.0696101</v>
      </c>
      <c r="Y22" s="211">
        <v>2779508494.1761904</v>
      </c>
      <c r="Z22" s="211">
        <v>4692201226.4855003</v>
      </c>
      <c r="AA22" s="211">
        <v>5227548763.9376097</v>
      </c>
      <c r="AB22" s="211">
        <v>2786818891.7073998</v>
      </c>
      <c r="AC22" s="211">
        <v>2417440400.8316002</v>
      </c>
      <c r="AD22" s="211">
        <v>2947730731.1192398</v>
      </c>
      <c r="AE22" s="211">
        <v>2792161586.4075003</v>
      </c>
      <c r="AF22" s="211">
        <v>3699655435.8918099</v>
      </c>
      <c r="AG22" s="211">
        <v>3943590414.6777997</v>
      </c>
      <c r="AH22" s="211">
        <v>3783170480.5855703</v>
      </c>
      <c r="AI22" s="211">
        <v>2846955060.3562999</v>
      </c>
      <c r="AJ22" s="211">
        <v>1079571836.2030001</v>
      </c>
      <c r="AK22" s="211">
        <v>-1505622325.1871901</v>
      </c>
      <c r="AL22" s="211">
        <v>2808458790.0543203</v>
      </c>
      <c r="AM22" s="211">
        <v>8709930233.0672913</v>
      </c>
      <c r="AN22" s="211">
        <v>3921137332.95819</v>
      </c>
      <c r="AO22" s="211">
        <v>3815840816.00421</v>
      </c>
      <c r="AP22" s="211">
        <v>5864574802.8235102</v>
      </c>
      <c r="AQ22" s="211">
        <v>5195920085.5578699</v>
      </c>
      <c r="AR22" s="211">
        <v>3791392298.7789102</v>
      </c>
      <c r="AS22" s="211">
        <v>2159864218.1349201</v>
      </c>
      <c r="AT22" s="211">
        <v>6690155689.4690304</v>
      </c>
      <c r="AU22" s="211">
        <v>7965623985.0661907</v>
      </c>
      <c r="AV22" s="211">
        <v>1549876627.986825</v>
      </c>
      <c r="AW22" s="211">
        <v>4300151296.6379929</v>
      </c>
      <c r="AX22" s="211">
        <v>5933688143.1967382</v>
      </c>
      <c r="AY22" s="211">
        <v>7405340080.3179159</v>
      </c>
      <c r="AZ22" s="211">
        <v>4612040100.8878937</v>
      </c>
      <c r="BA22" s="211">
        <v>2706058439.1615591</v>
      </c>
      <c r="BB22" s="212">
        <v>7181015949.2093773</v>
      </c>
      <c r="BC22" s="176"/>
      <c r="BD22" s="186"/>
    </row>
    <row r="23" spans="1:56" x14ac:dyDescent="0.35">
      <c r="A23" s="2"/>
      <c r="B23" s="111"/>
      <c r="C23" s="111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213"/>
      <c r="AV23" s="213"/>
      <c r="AW23" s="213"/>
      <c r="AX23" s="213"/>
      <c r="AY23" s="213"/>
      <c r="AZ23" s="213"/>
      <c r="BA23" s="213"/>
      <c r="BB23" s="214"/>
      <c r="BC23" s="176"/>
      <c r="BD23" s="186"/>
    </row>
    <row r="24" spans="1:56" x14ac:dyDescent="0.35">
      <c r="A24" s="2"/>
      <c r="B24" s="111" t="s">
        <v>201</v>
      </c>
      <c r="C24" s="111" t="s">
        <v>433</v>
      </c>
      <c r="D24" s="184">
        <v>0</v>
      </c>
      <c r="E24" s="184">
        <v>0</v>
      </c>
      <c r="F24" s="184">
        <v>-6527000.0000000009</v>
      </c>
      <c r="G24" s="184">
        <v>0</v>
      </c>
      <c r="H24" s="184">
        <v>-36691000.000000007</v>
      </c>
      <c r="I24" s="184">
        <v>13901000.000000002</v>
      </c>
      <c r="J24" s="184">
        <v>0</v>
      </c>
      <c r="K24" s="184">
        <v>-8402000.0000000019</v>
      </c>
      <c r="L24" s="184">
        <v>0</v>
      </c>
      <c r="M24" s="184">
        <v>0</v>
      </c>
      <c r="N24" s="184">
        <v>0</v>
      </c>
      <c r="O24" s="184">
        <v>0</v>
      </c>
      <c r="P24" s="184">
        <v>0</v>
      </c>
      <c r="Q24" s="184">
        <v>0</v>
      </c>
      <c r="R24" s="184">
        <v>-4489511000.000001</v>
      </c>
      <c r="S24" s="184">
        <v>-141038000</v>
      </c>
      <c r="T24" s="184">
        <v>-613614294.34451807</v>
      </c>
      <c r="U24" s="184">
        <v>-717442765.68220007</v>
      </c>
      <c r="V24" s="184">
        <v>-149816346.39073899</v>
      </c>
      <c r="W24" s="184">
        <v>-389322730.5923</v>
      </c>
      <c r="X24" s="184">
        <v>-89637120</v>
      </c>
      <c r="Y24" s="184">
        <v>-131818000.00000001</v>
      </c>
      <c r="Z24" s="184">
        <v>100295000</v>
      </c>
      <c r="AA24" s="184">
        <v>-3153038941.6620002</v>
      </c>
      <c r="AB24" s="184">
        <v>3030260</v>
      </c>
      <c r="AC24" s="184">
        <v>3030260</v>
      </c>
      <c r="AD24" s="184">
        <v>4213966.6824391</v>
      </c>
      <c r="AE24" s="184">
        <v>4213966.6824391</v>
      </c>
      <c r="AF24" s="184">
        <v>-12962563973.822599</v>
      </c>
      <c r="AG24" s="184">
        <v>-12962563973.822599</v>
      </c>
      <c r="AH24" s="184">
        <v>-10641473477.885201</v>
      </c>
      <c r="AI24" s="217">
        <v>-10563000000</v>
      </c>
      <c r="AJ24" s="184">
        <v>-30171051.476784602</v>
      </c>
      <c r="AK24" s="184">
        <v>-6020079692.9875498</v>
      </c>
      <c r="AL24" s="184">
        <v>-2149994296.0619602</v>
      </c>
      <c r="AM24" s="184">
        <v>-7341650577.7763004</v>
      </c>
      <c r="AN24" s="184">
        <v>-1134667097.5537899</v>
      </c>
      <c r="AO24" s="184">
        <v>-405968024.63233399</v>
      </c>
      <c r="AP24" s="184">
        <v>-112430970.16602901</v>
      </c>
      <c r="AQ24" s="184">
        <v>-224390037.72569099</v>
      </c>
      <c r="AR24" s="184">
        <v>-212686568.565772</v>
      </c>
      <c r="AS24" s="184">
        <v>-850317933.75870907</v>
      </c>
      <c r="AT24" s="184">
        <v>-1773363108.3559401</v>
      </c>
      <c r="AU24" s="184">
        <v>-350856351.75263053</v>
      </c>
      <c r="AV24" s="184">
        <v>-1542408983.9498985</v>
      </c>
      <c r="AW24" s="184">
        <v>-453013261.26493376</v>
      </c>
      <c r="AX24" s="184">
        <v>-916287471.69819784</v>
      </c>
      <c r="AY24" s="184">
        <v>-86053524.656380832</v>
      </c>
      <c r="AZ24" s="184">
        <v>-311866031.84497994</v>
      </c>
      <c r="BA24" s="184">
        <v>-316591244.73177642</v>
      </c>
      <c r="BB24" s="185">
        <v>-4809252433.9806471</v>
      </c>
      <c r="BC24" s="176"/>
      <c r="BD24" s="186"/>
    </row>
    <row r="25" spans="1:56" ht="27" x14ac:dyDescent="0.35">
      <c r="A25" s="2"/>
      <c r="B25" s="111" t="s">
        <v>203</v>
      </c>
      <c r="C25" s="111" t="s">
        <v>434</v>
      </c>
      <c r="D25" s="184">
        <v>0</v>
      </c>
      <c r="E25" s="184">
        <v>0</v>
      </c>
      <c r="F25" s="184">
        <v>0</v>
      </c>
      <c r="G25" s="184">
        <v>0</v>
      </c>
      <c r="H25" s="184">
        <v>0</v>
      </c>
      <c r="I25" s="184">
        <v>5388000.0000000009</v>
      </c>
      <c r="J25" s="184">
        <v>47383000.000000007</v>
      </c>
      <c r="K25" s="184">
        <v>0</v>
      </c>
      <c r="L25" s="184">
        <v>0</v>
      </c>
      <c r="M25" s="184">
        <v>0</v>
      </c>
      <c r="N25" s="184">
        <v>80909000.000000015</v>
      </c>
      <c r="O25" s="184">
        <v>4705504000.000001</v>
      </c>
      <c r="P25" s="184">
        <v>330097000.00000006</v>
      </c>
      <c r="Q25" s="184">
        <v>135015000.00000003</v>
      </c>
      <c r="R25" s="184">
        <v>3586398000.0000005</v>
      </c>
      <c r="S25" s="184">
        <v>0</v>
      </c>
      <c r="T25" s="184">
        <v>7391000</v>
      </c>
      <c r="U25" s="184">
        <v>51192460</v>
      </c>
      <c r="V25" s="184">
        <v>0</v>
      </c>
      <c r="W25" s="184">
        <v>36800000</v>
      </c>
      <c r="X25" s="184">
        <v>767251741</v>
      </c>
      <c r="Y25" s="184">
        <v>32174999.999999996</v>
      </c>
      <c r="Z25" s="184">
        <v>-21212827</v>
      </c>
      <c r="AA25" s="184">
        <v>0</v>
      </c>
      <c r="AB25" s="184">
        <v>10595000</v>
      </c>
      <c r="AC25" s="184">
        <v>10595000</v>
      </c>
      <c r="AD25" s="184">
        <v>374191886.15209603</v>
      </c>
      <c r="AE25" s="184">
        <v>367866215.10349602</v>
      </c>
      <c r="AF25" s="184">
        <v>9691999.9999999404</v>
      </c>
      <c r="AG25" s="184">
        <v>9692000</v>
      </c>
      <c r="AH25" s="184">
        <v>28840158.2782005</v>
      </c>
      <c r="AI25" s="184">
        <v>28840158.2782005</v>
      </c>
      <c r="AJ25" s="184">
        <v>-563.54297449927799</v>
      </c>
      <c r="AK25" s="184">
        <v>5327000</v>
      </c>
      <c r="AL25" s="184">
        <v>-60672088.019912206</v>
      </c>
      <c r="AM25" s="184">
        <v>21530343.6000707</v>
      </c>
      <c r="AN25" s="184">
        <v>-1008.4018000006799</v>
      </c>
      <c r="AO25" s="184">
        <v>360.61920000156499</v>
      </c>
      <c r="AP25" s="184">
        <v>150527.41759999798</v>
      </c>
      <c r="AQ25" s="184">
        <v>-164327368.86271399</v>
      </c>
      <c r="AR25" s="184">
        <v>-4.3584000000000005E-2</v>
      </c>
      <c r="AS25" s="184">
        <v>0</v>
      </c>
      <c r="AT25" s="184">
        <v>-29568837.6501326</v>
      </c>
      <c r="AU25" s="184">
        <v>7130548.3004282694</v>
      </c>
      <c r="AV25" s="184">
        <v>83156.781304438002</v>
      </c>
      <c r="AW25" s="184">
        <v>5.0000000000000001E-9</v>
      </c>
      <c r="AX25" s="184">
        <v>256491605.44384047</v>
      </c>
      <c r="AY25" s="184">
        <v>79122939.555395201</v>
      </c>
      <c r="AZ25" s="184">
        <v>6E-9</v>
      </c>
      <c r="BA25" s="184">
        <v>3E-9</v>
      </c>
      <c r="BB25" s="185">
        <v>-80072505.145983085</v>
      </c>
      <c r="BC25" s="176"/>
      <c r="BD25" s="186"/>
    </row>
    <row r="26" spans="1:56" x14ac:dyDescent="0.35">
      <c r="A26" s="2"/>
      <c r="B26" s="111" t="s">
        <v>205</v>
      </c>
      <c r="C26" s="111" t="s">
        <v>435</v>
      </c>
      <c r="D26" s="184">
        <v>-756123301.0828861</v>
      </c>
      <c r="E26" s="184">
        <v>-758365051.72436607</v>
      </c>
      <c r="F26" s="184">
        <v>-721654454.15877104</v>
      </c>
      <c r="G26" s="184">
        <v>-1077243062.0789702</v>
      </c>
      <c r="H26" s="184">
        <v>-521242478.24149007</v>
      </c>
      <c r="I26" s="184">
        <v>-613072163.62757015</v>
      </c>
      <c r="J26" s="184">
        <v>-673478159.56053007</v>
      </c>
      <c r="K26" s="184">
        <v>-892448617.36550009</v>
      </c>
      <c r="L26" s="184">
        <v>-482140414.34380007</v>
      </c>
      <c r="M26" s="184">
        <v>-547708186.61200011</v>
      </c>
      <c r="N26" s="184">
        <v>-585240239.33349907</v>
      </c>
      <c r="O26" s="184">
        <v>-1072936061.8970002</v>
      </c>
      <c r="P26" s="184">
        <v>-592175164.42900002</v>
      </c>
      <c r="Q26" s="184">
        <v>-785488381.46580005</v>
      </c>
      <c r="R26" s="184">
        <v>-886335820.62989914</v>
      </c>
      <c r="S26" s="184">
        <v>-1045557814.5116999</v>
      </c>
      <c r="T26" s="184">
        <v>-670240349.79190004</v>
      </c>
      <c r="U26" s="184">
        <v>-849727143.157601</v>
      </c>
      <c r="V26" s="184">
        <v>-857619440.00419998</v>
      </c>
      <c r="W26" s="184">
        <v>-1094865220.5000999</v>
      </c>
      <c r="X26" s="184">
        <v>-597442749.48339999</v>
      </c>
      <c r="Y26" s="184">
        <v>-719184864.43089998</v>
      </c>
      <c r="Z26" s="184">
        <v>-465342642.34749997</v>
      </c>
      <c r="AA26" s="184">
        <v>-901723424.27479899</v>
      </c>
      <c r="AB26" s="184">
        <v>-533899810.58740002</v>
      </c>
      <c r="AC26" s="184">
        <v>-482800339.46439999</v>
      </c>
      <c r="AD26" s="184">
        <v>-570249092.27769899</v>
      </c>
      <c r="AE26" s="184">
        <v>-492339188.45179999</v>
      </c>
      <c r="AF26" s="184">
        <v>-734448388.01469994</v>
      </c>
      <c r="AG26" s="184">
        <v>-601789971.5395</v>
      </c>
      <c r="AH26" s="184">
        <v>-1097458039.4215</v>
      </c>
      <c r="AI26" s="184">
        <v>-887717793.5739001</v>
      </c>
      <c r="AJ26" s="184">
        <v>-601326930.78610003</v>
      </c>
      <c r="AK26" s="184">
        <v>-696001038.83630002</v>
      </c>
      <c r="AL26" s="184">
        <v>-820986103.16659904</v>
      </c>
      <c r="AM26" s="184">
        <v>-1169625889.9352999</v>
      </c>
      <c r="AN26" s="184">
        <v>-843491751.95570004</v>
      </c>
      <c r="AO26" s="184">
        <v>-863806299.10259998</v>
      </c>
      <c r="AP26" s="184">
        <v>-949232856.27560008</v>
      </c>
      <c r="AQ26" s="184">
        <v>-1215460857.6282701</v>
      </c>
      <c r="AR26" s="184">
        <v>-842432151.37804902</v>
      </c>
      <c r="AS26" s="184">
        <v>-756448144.39533794</v>
      </c>
      <c r="AT26" s="184">
        <v>-898649586.51299798</v>
      </c>
      <c r="AU26" s="184">
        <v>-1067691927.957152</v>
      </c>
      <c r="AV26" s="184">
        <v>-703631801.42676365</v>
      </c>
      <c r="AW26" s="184">
        <v>-699088909.09366465</v>
      </c>
      <c r="AX26" s="184">
        <v>-614109840.7725687</v>
      </c>
      <c r="AY26" s="184">
        <v>-818646815.93652451</v>
      </c>
      <c r="AZ26" s="184">
        <v>-522297358.42624927</v>
      </c>
      <c r="BA26" s="184">
        <v>-778250024.68270671</v>
      </c>
      <c r="BB26" s="185">
        <v>-818841181.92769086</v>
      </c>
      <c r="BC26" s="176"/>
      <c r="BD26" s="186"/>
    </row>
    <row r="27" spans="1:56" x14ac:dyDescent="0.35">
      <c r="A27" s="2"/>
      <c r="B27" s="111" t="s">
        <v>207</v>
      </c>
      <c r="C27" s="111" t="s">
        <v>208</v>
      </c>
      <c r="D27" s="184">
        <v>33535544.769000005</v>
      </c>
      <c r="E27" s="184">
        <v>24787052.424580004</v>
      </c>
      <c r="F27" s="184">
        <v>52393538.870000005</v>
      </c>
      <c r="G27" s="184">
        <v>134231402.15340003</v>
      </c>
      <c r="H27" s="184">
        <v>76221751.467680007</v>
      </c>
      <c r="I27" s="184">
        <v>39035517.637620009</v>
      </c>
      <c r="J27" s="184">
        <v>47506230.966770105</v>
      </c>
      <c r="K27" s="184">
        <v>48030237.602399908</v>
      </c>
      <c r="L27" s="184">
        <v>52724986.804100007</v>
      </c>
      <c r="M27" s="184">
        <v>116247141.46190001</v>
      </c>
      <c r="N27" s="184">
        <v>58067548.452999905</v>
      </c>
      <c r="O27" s="184">
        <v>103803332.63100001</v>
      </c>
      <c r="P27" s="184">
        <v>15437889.438100001</v>
      </c>
      <c r="Q27" s="184">
        <v>114924624.82130001</v>
      </c>
      <c r="R27" s="184">
        <v>53437959.721100107</v>
      </c>
      <c r="S27" s="184">
        <v>25824351.136100098</v>
      </c>
      <c r="T27" s="184">
        <v>58342456.256099999</v>
      </c>
      <c r="U27" s="184">
        <v>63271171.548100002</v>
      </c>
      <c r="V27" s="184">
        <v>111233762.17899999</v>
      </c>
      <c r="W27" s="184">
        <v>152758884.27429998</v>
      </c>
      <c r="X27" s="184">
        <v>124770828.3022</v>
      </c>
      <c r="Y27" s="184">
        <v>110644975.99630001</v>
      </c>
      <c r="Z27" s="184">
        <v>-34463878.016099997</v>
      </c>
      <c r="AA27" s="184">
        <v>68159538.3125</v>
      </c>
      <c r="AB27" s="184">
        <v>22873514.699200001</v>
      </c>
      <c r="AC27" s="184">
        <v>22888743.900600001</v>
      </c>
      <c r="AD27" s="184">
        <v>41277702.865999997</v>
      </c>
      <c r="AE27" s="184">
        <v>39099298.436300002</v>
      </c>
      <c r="AF27" s="184">
        <v>194821548.47760001</v>
      </c>
      <c r="AG27" s="184">
        <v>155361682.35429999</v>
      </c>
      <c r="AH27" s="184">
        <v>318702383.69</v>
      </c>
      <c r="AI27" s="184">
        <v>306527879.01319999</v>
      </c>
      <c r="AJ27" s="184">
        <v>568241181.38040006</v>
      </c>
      <c r="AK27" s="184">
        <v>18164505.4720001</v>
      </c>
      <c r="AL27" s="184">
        <v>85284894.526800007</v>
      </c>
      <c r="AM27" s="184">
        <v>56559471.173900098</v>
      </c>
      <c r="AN27" s="184">
        <v>69321625.661699995</v>
      </c>
      <c r="AO27" s="184">
        <v>54962435.605900094</v>
      </c>
      <c r="AP27" s="184">
        <v>123180188.99860001</v>
      </c>
      <c r="AQ27" s="184">
        <v>67632982.640222296</v>
      </c>
      <c r="AR27" s="184">
        <v>140456617.14090401</v>
      </c>
      <c r="AS27" s="184">
        <v>30556463.8657877</v>
      </c>
      <c r="AT27" s="184">
        <v>35946221.864569403</v>
      </c>
      <c r="AU27" s="184">
        <v>49859689.338863261</v>
      </c>
      <c r="AV27" s="184">
        <v>147353542.93470243</v>
      </c>
      <c r="AW27" s="184">
        <v>119567659.97460909</v>
      </c>
      <c r="AX27" s="184">
        <v>16052402.427985724</v>
      </c>
      <c r="AY27" s="184">
        <v>92983279.346595332</v>
      </c>
      <c r="AZ27" s="184">
        <v>68945430.237685204</v>
      </c>
      <c r="BA27" s="184">
        <v>34553288.422756702</v>
      </c>
      <c r="BB27" s="185">
        <v>50126318.266554289</v>
      </c>
      <c r="BC27" s="176"/>
      <c r="BD27" s="186"/>
    </row>
    <row r="28" spans="1:56" ht="27" x14ac:dyDescent="0.35">
      <c r="A28" s="2"/>
      <c r="B28" s="111" t="s">
        <v>209</v>
      </c>
      <c r="C28" s="111" t="s">
        <v>436</v>
      </c>
      <c r="D28" s="184">
        <v>-37037688.923871003</v>
      </c>
      <c r="E28" s="184">
        <v>-224973604.20717001</v>
      </c>
      <c r="F28" s="184">
        <v>-264385676.43896005</v>
      </c>
      <c r="G28" s="184">
        <v>-255007199.35435003</v>
      </c>
      <c r="H28" s="184">
        <v>-220136494.09026003</v>
      </c>
      <c r="I28" s="184">
        <v>-307173209.17366004</v>
      </c>
      <c r="J28" s="184">
        <v>-197346469.28856003</v>
      </c>
      <c r="K28" s="184">
        <v>-248006142.98720002</v>
      </c>
      <c r="L28" s="184">
        <v>-221025263.19860002</v>
      </c>
      <c r="M28" s="184">
        <v>-261980660.39360005</v>
      </c>
      <c r="N28" s="184">
        <v>-184528432.02130002</v>
      </c>
      <c r="O28" s="184">
        <v>-224661694.9553</v>
      </c>
      <c r="P28" s="184">
        <v>-154308087.42540002</v>
      </c>
      <c r="Q28" s="184">
        <v>-139506383.6595</v>
      </c>
      <c r="R28" s="184">
        <v>-141462726.06560001</v>
      </c>
      <c r="S28" s="184">
        <v>-175370744.42810002</v>
      </c>
      <c r="T28" s="184">
        <v>-126141276.6513</v>
      </c>
      <c r="U28" s="184">
        <v>-165215727.884</v>
      </c>
      <c r="V28" s="184">
        <v>-151591569.64549997</v>
      </c>
      <c r="W28" s="184">
        <v>-221082125.51389998</v>
      </c>
      <c r="X28" s="184">
        <v>-114347157.35870001</v>
      </c>
      <c r="Y28" s="184">
        <v>-100330967.05430001</v>
      </c>
      <c r="Z28" s="184">
        <v>-120584143.50559999</v>
      </c>
      <c r="AA28" s="184">
        <v>-178341961.74379998</v>
      </c>
      <c r="AB28" s="184">
        <v>-147219178.24159998</v>
      </c>
      <c r="AC28" s="184">
        <v>-144344543.61740002</v>
      </c>
      <c r="AD28" s="184">
        <v>-153568101.89379999</v>
      </c>
      <c r="AE28" s="184">
        <v>-147562863.35390002</v>
      </c>
      <c r="AF28" s="184">
        <v>-113165141.65210001</v>
      </c>
      <c r="AG28" s="184">
        <v>-108866745.77610001</v>
      </c>
      <c r="AH28" s="184">
        <v>-228302053.3854</v>
      </c>
      <c r="AI28" s="184">
        <v>-218811210.88690001</v>
      </c>
      <c r="AJ28" s="184">
        <v>-173176238.46739998</v>
      </c>
      <c r="AK28" s="184">
        <v>-230858474.8188</v>
      </c>
      <c r="AL28" s="184">
        <v>-184158550.52000001</v>
      </c>
      <c r="AM28" s="184">
        <v>-357727002.73269999</v>
      </c>
      <c r="AN28" s="184">
        <v>-307128838.17289996</v>
      </c>
      <c r="AO28" s="184">
        <v>-374045067.48189998</v>
      </c>
      <c r="AP28" s="184">
        <v>-318321744.48750001</v>
      </c>
      <c r="AQ28" s="184">
        <v>-482962218.178155</v>
      </c>
      <c r="AR28" s="184">
        <v>-343092292.68136501</v>
      </c>
      <c r="AS28" s="184">
        <v>-353915100.085509</v>
      </c>
      <c r="AT28" s="184">
        <v>-280286801.67144305</v>
      </c>
      <c r="AU28" s="184">
        <v>-298367004.33613348</v>
      </c>
      <c r="AV28" s="184">
        <v>-311804070.62765753</v>
      </c>
      <c r="AW28" s="184">
        <v>-251085046.15755734</v>
      </c>
      <c r="AX28" s="184">
        <v>-203050566.75114742</v>
      </c>
      <c r="AY28" s="184">
        <v>-205792157.70951232</v>
      </c>
      <c r="AZ28" s="184">
        <v>-235475650.58489436</v>
      </c>
      <c r="BA28" s="184">
        <v>-217680777.12777847</v>
      </c>
      <c r="BB28" s="185">
        <v>-179254299.01163095</v>
      </c>
      <c r="BC28" s="176"/>
      <c r="BD28" s="186"/>
    </row>
    <row r="29" spans="1:56" x14ac:dyDescent="0.35">
      <c r="A29" s="2"/>
      <c r="B29" s="111" t="s">
        <v>211</v>
      </c>
      <c r="C29" s="111" t="s">
        <v>212</v>
      </c>
      <c r="D29" s="184">
        <v>688622.8918000001</v>
      </c>
      <c r="E29" s="184">
        <v>-57510.198800000006</v>
      </c>
      <c r="F29" s="184">
        <v>1912649.9922000002</v>
      </c>
      <c r="G29" s="184">
        <v>4376954.8994000005</v>
      </c>
      <c r="H29" s="184">
        <v>85084.535000009113</v>
      </c>
      <c r="I29" s="184">
        <v>5810830.9490000205</v>
      </c>
      <c r="J29" s="184">
        <v>19846464.077020001</v>
      </c>
      <c r="K29" s="184">
        <v>796155.22809998912</v>
      </c>
      <c r="L29" s="184">
        <v>1485.8816000000002</v>
      </c>
      <c r="M29" s="184">
        <v>-1414.5769999999802</v>
      </c>
      <c r="N29" s="184">
        <v>742008.91880000208</v>
      </c>
      <c r="O29" s="184">
        <v>45158922.679400004</v>
      </c>
      <c r="P29" s="184">
        <v>-143040.30560000002</v>
      </c>
      <c r="Q29" s="184">
        <v>234958.38560000004</v>
      </c>
      <c r="R29" s="184">
        <v>95908465.881400213</v>
      </c>
      <c r="S29" s="184">
        <v>-30138531.433899898</v>
      </c>
      <c r="T29" s="184">
        <v>22175056.797199998</v>
      </c>
      <c r="U29" s="184">
        <v>414374.41990000301</v>
      </c>
      <c r="V29" s="184">
        <v>16627003.3182</v>
      </c>
      <c r="W29" s="184">
        <v>2519350.2405000003</v>
      </c>
      <c r="X29" s="184">
        <v>119865.79899999899</v>
      </c>
      <c r="Y29" s="184">
        <v>-433777.07209998998</v>
      </c>
      <c r="Z29" s="184">
        <v>313590.36870002799</v>
      </c>
      <c r="AA29" s="184">
        <v>114845.22899998199</v>
      </c>
      <c r="AB29" s="184">
        <v>158504.62300000002</v>
      </c>
      <c r="AC29" s="184">
        <v>158504.62300000002</v>
      </c>
      <c r="AD29" s="184">
        <v>-88818.439500000095</v>
      </c>
      <c r="AE29" s="184">
        <v>-88819.609500000108</v>
      </c>
      <c r="AF29" s="184">
        <v>298890.13699999999</v>
      </c>
      <c r="AG29" s="184">
        <v>300905.83900000004</v>
      </c>
      <c r="AH29" s="184">
        <v>13047250.977799999</v>
      </c>
      <c r="AI29" s="184">
        <v>8599185.3077999987</v>
      </c>
      <c r="AJ29" s="184">
        <v>41579.873899999999</v>
      </c>
      <c r="AK29" s="184">
        <v>348122.9008</v>
      </c>
      <c r="AL29" s="184">
        <v>-379573.65729999996</v>
      </c>
      <c r="AM29" s="184">
        <v>5728409.8176000006</v>
      </c>
      <c r="AN29" s="184">
        <v>506531.25959999999</v>
      </c>
      <c r="AO29" s="184">
        <v>2314311.2256999998</v>
      </c>
      <c r="AP29" s="184">
        <v>2203634.0604000003</v>
      </c>
      <c r="AQ29" s="184">
        <v>1259115.9437692</v>
      </c>
      <c r="AR29" s="184">
        <v>879882.19335078995</v>
      </c>
      <c r="AS29" s="184">
        <v>4546306.1357083302</v>
      </c>
      <c r="AT29" s="184">
        <v>1436049.92568723</v>
      </c>
      <c r="AU29" s="184">
        <v>-219874.41374244099</v>
      </c>
      <c r="AV29" s="184">
        <v>1358857.338154</v>
      </c>
      <c r="AW29" s="184">
        <v>-53769.155096499999</v>
      </c>
      <c r="AX29" s="184">
        <v>6964.5503968200001</v>
      </c>
      <c r="AY29" s="184">
        <v>647383.68602517201</v>
      </c>
      <c r="AZ29" s="184">
        <v>1745939.5519246</v>
      </c>
      <c r="BA29" s="184">
        <v>0</v>
      </c>
      <c r="BB29" s="185">
        <v>-319803.50628024002</v>
      </c>
      <c r="BC29" s="176"/>
      <c r="BD29" s="186"/>
    </row>
    <row r="30" spans="1:56" ht="15" x14ac:dyDescent="0.4">
      <c r="A30" s="40"/>
      <c r="B30" s="111" t="s">
        <v>213</v>
      </c>
      <c r="C30" s="111" t="s">
        <v>437</v>
      </c>
      <c r="D30" s="275"/>
      <c r="E30" s="275"/>
      <c r="F30" s="275"/>
      <c r="G30" s="275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>
        <v>0</v>
      </c>
      <c r="U30" s="275">
        <v>0</v>
      </c>
      <c r="V30" s="275">
        <v>0</v>
      </c>
      <c r="W30" s="275">
        <v>0</v>
      </c>
      <c r="X30" s="275">
        <v>0</v>
      </c>
      <c r="Y30" s="275">
        <v>0</v>
      </c>
      <c r="Z30" s="275">
        <v>0</v>
      </c>
      <c r="AA30" s="275">
        <v>-73633000</v>
      </c>
      <c r="AB30" s="275">
        <v>0</v>
      </c>
      <c r="AC30" s="275">
        <v>0</v>
      </c>
      <c r="AD30" s="275">
        <v>0</v>
      </c>
      <c r="AE30" s="275">
        <v>0</v>
      </c>
      <c r="AF30" s="275">
        <v>0</v>
      </c>
      <c r="AG30" s="275">
        <v>0</v>
      </c>
      <c r="AH30" s="275">
        <v>0</v>
      </c>
      <c r="AI30" s="275">
        <v>0</v>
      </c>
      <c r="AJ30" s="275">
        <v>0</v>
      </c>
      <c r="AK30" s="275">
        <v>0</v>
      </c>
      <c r="AL30" s="275">
        <v>0</v>
      </c>
      <c r="AM30" s="275">
        <v>-331999.999999994</v>
      </c>
      <c r="AN30" s="275">
        <v>-6687000</v>
      </c>
      <c r="AO30" s="275">
        <v>0</v>
      </c>
      <c r="AP30" s="275">
        <v>-101190000</v>
      </c>
      <c r="AQ30" s="275">
        <v>-4936639.4673612304</v>
      </c>
      <c r="AR30" s="275">
        <v>-13388.11285</v>
      </c>
      <c r="AS30" s="275">
        <v>83605.792266999997</v>
      </c>
      <c r="AT30" s="275">
        <v>-2900847.5662699998</v>
      </c>
      <c r="AU30" s="275">
        <v>-20569107.795084998</v>
      </c>
      <c r="AV30" s="275">
        <v>-962838</v>
      </c>
      <c r="AW30" s="275">
        <v>-11661.139080999999</v>
      </c>
      <c r="AX30" s="275">
        <v>-1025304</v>
      </c>
      <c r="AY30" s="187">
        <v>-10639.803006</v>
      </c>
      <c r="AZ30" s="187">
        <v>-5159907</v>
      </c>
      <c r="BA30" s="187">
        <v>0</v>
      </c>
      <c r="BB30" s="188">
        <v>0</v>
      </c>
      <c r="BC30" s="176"/>
      <c r="BD30" s="186"/>
    </row>
    <row r="31" spans="1:56" ht="15" x14ac:dyDescent="0.4">
      <c r="A31" s="2"/>
      <c r="B31" s="111" t="s">
        <v>215</v>
      </c>
      <c r="C31" s="111" t="s">
        <v>438</v>
      </c>
      <c r="D31" s="275"/>
      <c r="E31" s="275"/>
      <c r="F31" s="275"/>
      <c r="G31" s="275"/>
      <c r="H31" s="275"/>
      <c r="I31" s="275"/>
      <c r="J31" s="275"/>
      <c r="K31" s="275"/>
      <c r="L31" s="275"/>
      <c r="M31" s="275"/>
      <c r="N31" s="275"/>
      <c r="O31" s="275"/>
      <c r="P31" s="275"/>
      <c r="Q31" s="275"/>
      <c r="R31" s="275"/>
      <c r="S31" s="275"/>
      <c r="T31" s="275">
        <v>0</v>
      </c>
      <c r="U31" s="275">
        <v>0</v>
      </c>
      <c r="V31" s="275">
        <v>0</v>
      </c>
      <c r="W31" s="275">
        <v>0</v>
      </c>
      <c r="X31" s="275">
        <v>0</v>
      </c>
      <c r="Y31" s="275">
        <v>0</v>
      </c>
      <c r="Z31" s="275">
        <v>633086000</v>
      </c>
      <c r="AA31" s="275">
        <v>0</v>
      </c>
      <c r="AB31" s="275">
        <v>0</v>
      </c>
      <c r="AC31" s="275">
        <v>0</v>
      </c>
      <c r="AD31" s="275">
        <v>0</v>
      </c>
      <c r="AE31" s="275">
        <v>0</v>
      </c>
      <c r="AF31" s="275">
        <v>0</v>
      </c>
      <c r="AG31" s="275">
        <v>0</v>
      </c>
      <c r="AH31" s="275">
        <v>140707000</v>
      </c>
      <c r="AI31" s="275">
        <v>140707000</v>
      </c>
      <c r="AJ31" s="275">
        <v>0</v>
      </c>
      <c r="AK31" s="275">
        <v>0</v>
      </c>
      <c r="AL31" s="275">
        <v>0</v>
      </c>
      <c r="AM31" s="275">
        <v>0</v>
      </c>
      <c r="AN31" s="275">
        <v>0</v>
      </c>
      <c r="AO31" s="275">
        <v>0</v>
      </c>
      <c r="AP31" s="275">
        <v>0</v>
      </c>
      <c r="AQ31" s="275">
        <v>10008898.5635242</v>
      </c>
      <c r="AR31" s="275">
        <v>-255736.62897487998</v>
      </c>
      <c r="AS31" s="275">
        <v>16078308.870015601</v>
      </c>
      <c r="AT31" s="275">
        <v>460701.71502340998</v>
      </c>
      <c r="AU31" s="275">
        <v>1643157.8805523899</v>
      </c>
      <c r="AV31" s="275">
        <v>2228689.6073045698</v>
      </c>
      <c r="AW31" s="275">
        <v>0</v>
      </c>
      <c r="AX31" s="275">
        <v>3190331.92171568</v>
      </c>
      <c r="AY31" s="187">
        <v>187233.18965660001</v>
      </c>
      <c r="AZ31" s="187">
        <v>191731.14303800001</v>
      </c>
      <c r="BA31" s="187">
        <v>-5.4955049999999996</v>
      </c>
      <c r="BB31" s="188">
        <v>-4232973.681748</v>
      </c>
      <c r="BC31" s="176"/>
      <c r="BD31" s="186"/>
    </row>
    <row r="32" spans="1:56" x14ac:dyDescent="0.35">
      <c r="A32" s="2"/>
      <c r="B32" s="111" t="s">
        <v>217</v>
      </c>
      <c r="C32" s="111" t="s">
        <v>218</v>
      </c>
      <c r="D32" s="184">
        <v>-9132661.4080300014</v>
      </c>
      <c r="E32" s="184">
        <v>-2169590.2546000103</v>
      </c>
      <c r="F32" s="184">
        <v>-15877945.602700001</v>
      </c>
      <c r="G32" s="184">
        <v>10990143.497400001</v>
      </c>
      <c r="H32" s="184">
        <v>-7787307.7670000214</v>
      </c>
      <c r="I32" s="184">
        <v>5137666.6028300198</v>
      </c>
      <c r="J32" s="184">
        <v>1438268.3943199902</v>
      </c>
      <c r="K32" s="184">
        <v>4300461.9812000003</v>
      </c>
      <c r="L32" s="184">
        <v>3363106.8200999903</v>
      </c>
      <c r="M32" s="184">
        <v>-1263129.8315999901</v>
      </c>
      <c r="N32" s="184">
        <v>-10708346.887800002</v>
      </c>
      <c r="O32" s="184">
        <v>18422403.8926</v>
      </c>
      <c r="P32" s="184">
        <v>-2267400.7391000004</v>
      </c>
      <c r="Q32" s="184">
        <v>-5588157.7719999999</v>
      </c>
      <c r="R32" s="184">
        <v>2586733.5042999899</v>
      </c>
      <c r="S32" s="184">
        <v>-57244.100611700007</v>
      </c>
      <c r="T32" s="184">
        <v>-323.71826109998102</v>
      </c>
      <c r="U32" s="184">
        <v>-11217.728198800001</v>
      </c>
      <c r="V32" s="184">
        <v>-3855.6346320999605</v>
      </c>
      <c r="W32" s="184">
        <v>293613.89684190002</v>
      </c>
      <c r="X32" s="184">
        <v>7564597.4491999997</v>
      </c>
      <c r="Y32" s="184">
        <v>-36566791.733199999</v>
      </c>
      <c r="Z32" s="184">
        <v>115673763.12349999</v>
      </c>
      <c r="AA32" s="184">
        <v>752497.388199899</v>
      </c>
      <c r="AB32" s="184">
        <v>-12074385.313100001</v>
      </c>
      <c r="AC32" s="217">
        <v>-16000000</v>
      </c>
      <c r="AD32" s="184">
        <v>-60002642.8609998</v>
      </c>
      <c r="AE32" s="217">
        <v>-46000000</v>
      </c>
      <c r="AF32" s="184">
        <v>17758931.173299998</v>
      </c>
      <c r="AG32" s="217">
        <v>17000000</v>
      </c>
      <c r="AH32" s="184">
        <v>-136612273.29219902</v>
      </c>
      <c r="AI32" s="217">
        <v>-128000000</v>
      </c>
      <c r="AJ32" s="184">
        <v>-14422959.5121</v>
      </c>
      <c r="AK32" s="184">
        <v>-275346422.43709999</v>
      </c>
      <c r="AL32" s="184">
        <v>-193389514.25050002</v>
      </c>
      <c r="AM32" s="184">
        <v>-323102732.75650001</v>
      </c>
      <c r="AN32" s="184">
        <v>-350051825.866</v>
      </c>
      <c r="AO32" s="184">
        <v>-544062297.4598</v>
      </c>
      <c r="AP32" s="184">
        <v>-398510750.99430001</v>
      </c>
      <c r="AQ32" s="184">
        <v>-34453872.438983403</v>
      </c>
      <c r="AR32" s="184">
        <v>-9384746.2247329298</v>
      </c>
      <c r="AS32" s="184">
        <v>84518868.601698399</v>
      </c>
      <c r="AT32" s="184">
        <v>239882509.53423098</v>
      </c>
      <c r="AU32" s="184">
        <v>-193353548.61359265</v>
      </c>
      <c r="AV32" s="184">
        <v>139019218.10857493</v>
      </c>
      <c r="AW32" s="184">
        <v>12839213.186803428</v>
      </c>
      <c r="AX32" s="184">
        <v>17617149.769495681</v>
      </c>
      <c r="AY32" s="184">
        <v>-445766942.39646906</v>
      </c>
      <c r="AZ32" s="184">
        <v>-14889545.293828899</v>
      </c>
      <c r="BA32" s="184">
        <v>177786120.89266369</v>
      </c>
      <c r="BB32" s="185">
        <v>-556403304.75558281</v>
      </c>
      <c r="BC32" s="176"/>
      <c r="BD32" s="186"/>
    </row>
    <row r="33" spans="1:56" ht="40.5" x14ac:dyDescent="0.35">
      <c r="A33" s="2"/>
      <c r="B33" s="111" t="s">
        <v>219</v>
      </c>
      <c r="C33" s="89" t="s">
        <v>220</v>
      </c>
      <c r="D33" s="211">
        <v>-768069483.75398707</v>
      </c>
      <c r="E33" s="211">
        <v>-960778703.96035612</v>
      </c>
      <c r="F33" s="211">
        <v>-954138887.33823109</v>
      </c>
      <c r="G33" s="211">
        <v>-1182651760.8831201</v>
      </c>
      <c r="H33" s="211">
        <v>-709550444.09607005</v>
      </c>
      <c r="I33" s="211">
        <v>-850972357.61178017</v>
      </c>
      <c r="J33" s="211">
        <v>-754650665.41098011</v>
      </c>
      <c r="K33" s="211">
        <v>-1095729905.5410001</v>
      </c>
      <c r="L33" s="211">
        <v>-647076098.03660011</v>
      </c>
      <c r="M33" s="211">
        <v>-694706249.95230007</v>
      </c>
      <c r="N33" s="211">
        <v>-640758460.87079906</v>
      </c>
      <c r="O33" s="211">
        <v>3575290902.3507004</v>
      </c>
      <c r="P33" s="211">
        <v>-403358803.46100003</v>
      </c>
      <c r="Q33" s="211">
        <v>-680408339.69040012</v>
      </c>
      <c r="R33" s="211">
        <v>-1778978387.5887003</v>
      </c>
      <c r="S33" s="211">
        <v>-1423524839.8492999</v>
      </c>
      <c r="T33" s="211">
        <v>-1322411125.99562</v>
      </c>
      <c r="U33" s="211">
        <v>-1628725358.9545</v>
      </c>
      <c r="V33" s="211">
        <v>-1035022225.1753401</v>
      </c>
      <c r="W33" s="211">
        <v>-1219577945.2495999</v>
      </c>
      <c r="X33" s="211">
        <v>98280005.708300188</v>
      </c>
      <c r="Y33" s="211">
        <v>-845514424.29420006</v>
      </c>
      <c r="Z33" s="211">
        <v>207764862.623</v>
      </c>
      <c r="AA33" s="211">
        <v>-4237710446.7508998</v>
      </c>
      <c r="AB33" s="211">
        <v>-656536094.81989992</v>
      </c>
      <c r="AC33" s="211">
        <v>-606840391.17199993</v>
      </c>
      <c r="AD33" s="211">
        <v>-364225099.77146304</v>
      </c>
      <c r="AE33" s="211">
        <v>-275161380.87386501</v>
      </c>
      <c r="AF33" s="211">
        <v>-13587606133.7015</v>
      </c>
      <c r="AG33" s="211">
        <v>-13491278968.035</v>
      </c>
      <c r="AH33" s="211">
        <v>-11583872051.0383</v>
      </c>
      <c r="AI33" s="211">
        <v>-11312000000</v>
      </c>
      <c r="AJ33" s="211">
        <v>-250814982.531059</v>
      </c>
      <c r="AK33" s="211">
        <v>-7198446000.7069502</v>
      </c>
      <c r="AL33" s="211">
        <v>-3324295231.1494699</v>
      </c>
      <c r="AM33" s="211">
        <v>-9108619978.60923</v>
      </c>
      <c r="AN33" s="211">
        <v>-2572199365.0288901</v>
      </c>
      <c r="AO33" s="211">
        <v>-2130604581.2258298</v>
      </c>
      <c r="AP33" s="211">
        <v>-1754151971.44683</v>
      </c>
      <c r="AQ33" s="211">
        <v>-2047629997.1536601</v>
      </c>
      <c r="AR33" s="211">
        <v>-1266528384.30107</v>
      </c>
      <c r="AS33" s="211">
        <v>-1824897624.9740798</v>
      </c>
      <c r="AT33" s="211">
        <v>-2707043698.7172704</v>
      </c>
      <c r="AU33" s="211">
        <v>-1872424419.3484924</v>
      </c>
      <c r="AV33" s="211">
        <v>-2268764229.2342796</v>
      </c>
      <c r="AW33" s="211">
        <v>-1270845773.6489208</v>
      </c>
      <c r="AX33" s="211">
        <v>-1441114729.1084795</v>
      </c>
      <c r="AY33" s="211">
        <v>-1382983404.4494169</v>
      </c>
      <c r="AZ33" s="211">
        <v>-1018805392.2173046</v>
      </c>
      <c r="BA33" s="211">
        <v>-1100182642.7223463</v>
      </c>
      <c r="BB33" s="212">
        <v>-6398250183.7430077</v>
      </c>
      <c r="BC33" s="176"/>
      <c r="BD33" s="186"/>
    </row>
    <row r="34" spans="1:56" x14ac:dyDescent="0.35">
      <c r="A34" s="2"/>
      <c r="B34" s="111"/>
      <c r="C34" s="111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7"/>
      <c r="AS34" s="177"/>
      <c r="AT34" s="177"/>
      <c r="AU34" s="177"/>
      <c r="AV34" s="177"/>
      <c r="AW34" s="177"/>
      <c r="AX34" s="177"/>
      <c r="AY34" s="177"/>
      <c r="AZ34" s="177"/>
      <c r="BA34" s="177"/>
      <c r="BB34" s="215"/>
      <c r="BC34" s="176"/>
      <c r="BD34" s="186"/>
    </row>
    <row r="35" spans="1:56" ht="17.25" customHeight="1" x14ac:dyDescent="0.35">
      <c r="A35" s="2"/>
      <c r="B35" s="84" t="s">
        <v>221</v>
      </c>
      <c r="C35" s="84" t="s">
        <v>222</v>
      </c>
      <c r="D35" s="184">
        <v>0</v>
      </c>
      <c r="E35" s="184">
        <v>0</v>
      </c>
      <c r="F35" s="184">
        <v>0</v>
      </c>
      <c r="G35" s="184">
        <v>0</v>
      </c>
      <c r="H35" s="184">
        <v>0</v>
      </c>
      <c r="I35" s="184">
        <v>0</v>
      </c>
      <c r="J35" s="184">
        <v>0</v>
      </c>
      <c r="K35" s="184">
        <v>0</v>
      </c>
      <c r="L35" s="184">
        <v>0</v>
      </c>
      <c r="M35" s="184">
        <v>0</v>
      </c>
      <c r="N35" s="184">
        <v>0</v>
      </c>
      <c r="O35" s="184">
        <v>0</v>
      </c>
      <c r="P35" s="184">
        <v>0</v>
      </c>
      <c r="Q35" s="184">
        <v>0</v>
      </c>
      <c r="R35" s="184">
        <v>0</v>
      </c>
      <c r="S35" s="184">
        <v>0</v>
      </c>
      <c r="T35" s="184">
        <v>0</v>
      </c>
      <c r="U35" s="184">
        <v>0</v>
      </c>
      <c r="V35" s="184">
        <v>0</v>
      </c>
      <c r="W35" s="184">
        <v>-6691689976.2451</v>
      </c>
      <c r="X35" s="184">
        <v>-2047094002.0180001</v>
      </c>
      <c r="Y35" s="184">
        <v>-137012075.17160001</v>
      </c>
      <c r="Z35" s="184">
        <v>-5771399.49479979</v>
      </c>
      <c r="AA35" s="184">
        <v>-164600453.06369999</v>
      </c>
      <c r="AB35" s="184">
        <v>-2727558533.2579999</v>
      </c>
      <c r="AC35" s="184">
        <v>-2727558533.2579999</v>
      </c>
      <c r="AD35" s="184">
        <v>-18556627.4823002</v>
      </c>
      <c r="AE35" s="184">
        <v>-18526280.844300099</v>
      </c>
      <c r="AF35" s="184">
        <v>-2199795643.0486002</v>
      </c>
      <c r="AG35" s="184">
        <v>-2199768109.9157</v>
      </c>
      <c r="AH35" s="184">
        <v>-4714291851.0514002</v>
      </c>
      <c r="AI35" s="184">
        <v>-4714259651.7818003</v>
      </c>
      <c r="AJ35" s="184">
        <v>-5166610912.4638996</v>
      </c>
      <c r="AK35" s="184">
        <v>-6974841959.9011002</v>
      </c>
      <c r="AL35" s="184">
        <v>-1037239625.05651</v>
      </c>
      <c r="AM35" s="184">
        <v>-4461780844.4180002</v>
      </c>
      <c r="AN35" s="184">
        <v>-7546291837.3028994</v>
      </c>
      <c r="AO35" s="184">
        <v>-4663549489.1932001</v>
      </c>
      <c r="AP35" s="184">
        <v>-4959785473.6898003</v>
      </c>
      <c r="AQ35" s="184">
        <v>-3186694292.3721099</v>
      </c>
      <c r="AR35" s="184">
        <v>-3157744113.3466501</v>
      </c>
      <c r="AS35" s="184">
        <v>-589819334.25451601</v>
      </c>
      <c r="AT35" s="184">
        <v>-4888530759.1188402</v>
      </c>
      <c r="AU35" s="184">
        <v>-5398658875.0116615</v>
      </c>
      <c r="AV35" s="184">
        <v>-2914020861.3172107</v>
      </c>
      <c r="AW35" s="184">
        <v>-415806123.68134928</v>
      </c>
      <c r="AX35" s="184">
        <v>-4115856956.8519926</v>
      </c>
      <c r="AY35" s="184">
        <v>-4073924048.81532</v>
      </c>
      <c r="AZ35" s="184">
        <v>-6801556.6923638657</v>
      </c>
      <c r="BA35" s="184">
        <v>-3934222340.7689414</v>
      </c>
      <c r="BB35" s="185">
        <v>-126735327.6801735</v>
      </c>
      <c r="BC35" s="176"/>
      <c r="BD35" s="186"/>
    </row>
    <row r="36" spans="1:56" ht="15" x14ac:dyDescent="0.4">
      <c r="A36" s="2"/>
      <c r="B36" s="84" t="s">
        <v>223</v>
      </c>
      <c r="C36" s="84" t="s">
        <v>224</v>
      </c>
      <c r="D36" s="275">
        <v>0</v>
      </c>
      <c r="E36" s="275">
        <v>0</v>
      </c>
      <c r="F36" s="275">
        <v>0</v>
      </c>
      <c r="G36" s="275">
        <v>0</v>
      </c>
      <c r="H36" s="275">
        <v>0</v>
      </c>
      <c r="I36" s="275">
        <v>0</v>
      </c>
      <c r="J36" s="275">
        <v>0</v>
      </c>
      <c r="K36" s="275">
        <v>0</v>
      </c>
      <c r="L36" s="275">
        <v>0</v>
      </c>
      <c r="M36" s="275">
        <v>0</v>
      </c>
      <c r="N36" s="275">
        <v>0</v>
      </c>
      <c r="O36" s="275">
        <v>0</v>
      </c>
      <c r="P36" s="275">
        <v>0</v>
      </c>
      <c r="Q36" s="275">
        <v>0</v>
      </c>
      <c r="R36" s="275">
        <v>0</v>
      </c>
      <c r="S36" s="275">
        <v>0</v>
      </c>
      <c r="T36" s="275">
        <v>0</v>
      </c>
      <c r="U36" s="275">
        <v>0</v>
      </c>
      <c r="V36" s="275">
        <v>0</v>
      </c>
      <c r="W36" s="275">
        <v>44959075.560899995</v>
      </c>
      <c r="X36" s="275">
        <v>16998039.675900001</v>
      </c>
      <c r="Y36" s="275">
        <v>145199727.55989999</v>
      </c>
      <c r="Z36" s="275">
        <v>-121384227.39560001</v>
      </c>
      <c r="AA36" s="275">
        <v>15632148.0206</v>
      </c>
      <c r="AB36" s="275">
        <v>8471214.7145000007</v>
      </c>
      <c r="AC36" s="275">
        <v>8471214.7145000007</v>
      </c>
      <c r="AD36" s="275">
        <v>15617453.034</v>
      </c>
      <c r="AE36" s="275">
        <v>15617453.034</v>
      </c>
      <c r="AF36" s="275">
        <v>5390918579.0365</v>
      </c>
      <c r="AG36" s="275">
        <v>5390918579.0365</v>
      </c>
      <c r="AH36" s="275">
        <v>15896805856.5051</v>
      </c>
      <c r="AI36" s="275">
        <v>15896805856.5051</v>
      </c>
      <c r="AJ36" s="275">
        <v>6247096410.6388998</v>
      </c>
      <c r="AK36" s="275">
        <v>15823254675.803101</v>
      </c>
      <c r="AL36" s="275">
        <v>8777253089.3901901</v>
      </c>
      <c r="AM36" s="275">
        <v>1081519348.85339</v>
      </c>
      <c r="AN36" s="275">
        <v>5247306526.3076</v>
      </c>
      <c r="AO36" s="275">
        <v>6693013712.0056</v>
      </c>
      <c r="AP36" s="275">
        <v>52643.620299932103</v>
      </c>
      <c r="AQ36" s="275">
        <v>36676504.680390202</v>
      </c>
      <c r="AR36" s="275">
        <v>12516226.7150458</v>
      </c>
      <c r="AS36" s="275">
        <v>9371144771.7007504</v>
      </c>
      <c r="AT36" s="275">
        <v>0</v>
      </c>
      <c r="AU36" s="275">
        <v>43956011.0444059</v>
      </c>
      <c r="AV36" s="275">
        <v>4425961781.2775078</v>
      </c>
      <c r="AW36" s="275">
        <v>3834522561.7768307</v>
      </c>
      <c r="AX36" s="275">
        <v>0</v>
      </c>
      <c r="AY36" s="187">
        <v>0</v>
      </c>
      <c r="AZ36" s="187">
        <v>0</v>
      </c>
      <c r="BA36" s="187">
        <v>5395092631.8207912</v>
      </c>
      <c r="BB36" s="188">
        <v>-25747.026854008436</v>
      </c>
      <c r="BC36" s="176"/>
      <c r="BD36" s="186"/>
    </row>
    <row r="37" spans="1:56" x14ac:dyDescent="0.35">
      <c r="A37" s="2"/>
      <c r="B37" s="84" t="s">
        <v>225</v>
      </c>
      <c r="C37" s="15" t="s">
        <v>226</v>
      </c>
      <c r="D37" s="184">
        <v>0</v>
      </c>
      <c r="E37" s="184">
        <v>0</v>
      </c>
      <c r="F37" s="184">
        <v>0</v>
      </c>
      <c r="G37" s="184">
        <v>0</v>
      </c>
      <c r="H37" s="184">
        <v>0</v>
      </c>
      <c r="I37" s="184">
        <v>0</v>
      </c>
      <c r="J37" s="184">
        <v>0</v>
      </c>
      <c r="K37" s="184">
        <v>0</v>
      </c>
      <c r="L37" s="184">
        <v>0</v>
      </c>
      <c r="M37" s="184">
        <v>0</v>
      </c>
      <c r="N37" s="184">
        <v>0</v>
      </c>
      <c r="O37" s="184">
        <v>0</v>
      </c>
      <c r="P37" s="184">
        <v>0</v>
      </c>
      <c r="Q37" s="184">
        <v>0</v>
      </c>
      <c r="R37" s="184">
        <v>0</v>
      </c>
      <c r="S37" s="184">
        <v>0</v>
      </c>
      <c r="T37" s="184">
        <v>-207142186.08690003</v>
      </c>
      <c r="U37" s="184">
        <v>-186705793.7299</v>
      </c>
      <c r="V37" s="184">
        <v>-238397246.6688</v>
      </c>
      <c r="W37" s="184">
        <v>-312844761.93470001</v>
      </c>
      <c r="X37" s="184">
        <v>-250217448.4562</v>
      </c>
      <c r="Y37" s="184">
        <v>-230938850.15900001</v>
      </c>
      <c r="Z37" s="184">
        <v>-200114977.31</v>
      </c>
      <c r="AA37" s="184">
        <v>-330813137.17199999</v>
      </c>
      <c r="AB37" s="184">
        <v>-252241271.3337</v>
      </c>
      <c r="AC37" s="184">
        <v>-233624802.3373</v>
      </c>
      <c r="AD37" s="184">
        <v>-263461450.74330002</v>
      </c>
      <c r="AE37" s="184">
        <v>-245427556.2766</v>
      </c>
      <c r="AF37" s="184">
        <v>-220119360.45159999</v>
      </c>
      <c r="AG37" s="184">
        <v>-205076318.00959998</v>
      </c>
      <c r="AH37" s="184">
        <v>-289569234.15789998</v>
      </c>
      <c r="AI37" s="184">
        <v>-265132024.47409996</v>
      </c>
      <c r="AJ37" s="184">
        <v>-261557141.9598</v>
      </c>
      <c r="AK37" s="184">
        <v>-297712422.4285</v>
      </c>
      <c r="AL37" s="184">
        <v>-292187232.26309997</v>
      </c>
      <c r="AM37" s="184">
        <v>-305220940.90949994</v>
      </c>
      <c r="AN37" s="184">
        <v>-305138620.69049996</v>
      </c>
      <c r="AO37" s="184">
        <v>-301901441.7683</v>
      </c>
      <c r="AP37" s="184">
        <v>-324003100.80019999</v>
      </c>
      <c r="AQ37" s="184">
        <v>-392255345.30197096</v>
      </c>
      <c r="AR37" s="184">
        <v>-317163575.36288202</v>
      </c>
      <c r="AS37" s="184">
        <v>-379965056.66403198</v>
      </c>
      <c r="AT37" s="184">
        <v>-372702518.91950399</v>
      </c>
      <c r="AU37" s="184">
        <v>-369082815.39690202</v>
      </c>
      <c r="AV37" s="184">
        <v>-349527339.78140032</v>
      </c>
      <c r="AW37" s="184">
        <v>-347244786.6452511</v>
      </c>
      <c r="AX37" s="184">
        <v>-350906843.75497681</v>
      </c>
      <c r="AY37" s="184">
        <v>-384897960.21095306</v>
      </c>
      <c r="AZ37" s="184">
        <v>-398376324.45619607</v>
      </c>
      <c r="BA37" s="184">
        <v>-358093333.85393131</v>
      </c>
      <c r="BB37" s="185">
        <v>-386722246.56149554</v>
      </c>
      <c r="BC37" s="176"/>
      <c r="BD37" s="186"/>
    </row>
    <row r="38" spans="1:56" ht="15" x14ac:dyDescent="0.4">
      <c r="A38" s="2"/>
      <c r="B38" s="84" t="s">
        <v>227</v>
      </c>
      <c r="C38" s="15" t="s">
        <v>439</v>
      </c>
      <c r="D38" s="275"/>
      <c r="E38" s="275"/>
      <c r="F38" s="275"/>
      <c r="G38" s="275"/>
      <c r="H38" s="275"/>
      <c r="I38" s="275"/>
      <c r="J38" s="275"/>
      <c r="K38" s="275"/>
      <c r="L38" s="275"/>
      <c r="M38" s="275"/>
      <c r="N38" s="275"/>
      <c r="O38" s="275"/>
      <c r="P38" s="275"/>
      <c r="Q38" s="275"/>
      <c r="R38" s="275"/>
      <c r="S38" s="275"/>
      <c r="T38" s="275"/>
      <c r="U38" s="275"/>
      <c r="V38" s="275"/>
      <c r="W38" s="275"/>
      <c r="X38" s="275"/>
      <c r="Y38" s="275"/>
      <c r="Z38" s="275"/>
      <c r="AA38" s="275"/>
      <c r="AB38" s="275"/>
      <c r="AC38" s="275"/>
      <c r="AD38" s="275"/>
      <c r="AE38" s="275"/>
      <c r="AF38" s="275"/>
      <c r="AG38" s="275"/>
      <c r="AH38" s="275"/>
      <c r="AI38" s="275"/>
      <c r="AJ38" s="275"/>
      <c r="AK38" s="275">
        <v>-270000000</v>
      </c>
      <c r="AL38" s="275">
        <v>-445000</v>
      </c>
      <c r="AM38" s="275">
        <v>-327.50000001397001</v>
      </c>
      <c r="AN38" s="275">
        <v>0</v>
      </c>
      <c r="AO38" s="275">
        <v>-242318700.66999999</v>
      </c>
      <c r="AP38" s="275">
        <v>0</v>
      </c>
      <c r="AQ38" s="275">
        <v>0</v>
      </c>
      <c r="AR38" s="275">
        <v>0</v>
      </c>
      <c r="AS38" s="275">
        <v>-61150524.089999996</v>
      </c>
      <c r="AT38" s="275">
        <v>0</v>
      </c>
      <c r="AU38" s="275">
        <v>0</v>
      </c>
      <c r="AV38" s="275">
        <v>297152390</v>
      </c>
      <c r="AW38" s="275">
        <v>-303075750</v>
      </c>
      <c r="AX38" s="275">
        <v>0</v>
      </c>
      <c r="AY38" s="187">
        <v>0</v>
      </c>
      <c r="AZ38" s="187">
        <v>0</v>
      </c>
      <c r="BA38" s="187">
        <v>145097901</v>
      </c>
      <c r="BB38" s="188">
        <v>0</v>
      </c>
      <c r="BC38" s="176"/>
      <c r="BD38" s="186"/>
    </row>
    <row r="39" spans="1:56" ht="15" x14ac:dyDescent="0.4">
      <c r="A39" s="2"/>
      <c r="B39" s="111" t="s">
        <v>229</v>
      </c>
      <c r="C39" s="111" t="s">
        <v>230</v>
      </c>
      <c r="D39" s="275">
        <v>0</v>
      </c>
      <c r="E39" s="275">
        <v>-4390350730.5</v>
      </c>
      <c r="F39" s="275">
        <v>71880.749999550113</v>
      </c>
      <c r="G39" s="275">
        <v>29195.749999955304</v>
      </c>
      <c r="H39" s="275">
        <v>0</v>
      </c>
      <c r="I39" s="275">
        <v>-3135964807.5000005</v>
      </c>
      <c r="J39" s="275">
        <v>78494.830000214308</v>
      </c>
      <c r="K39" s="275">
        <v>-0.50000008195638701</v>
      </c>
      <c r="L39" s="275">
        <v>143847.00000000003</v>
      </c>
      <c r="M39" s="275">
        <v>-3449561300.5000005</v>
      </c>
      <c r="N39" s="275">
        <v>-3623325.7500003106</v>
      </c>
      <c r="O39" s="275">
        <v>-4609115.3813996399</v>
      </c>
      <c r="P39" s="275">
        <v>0</v>
      </c>
      <c r="Q39" s="275">
        <v>-4390350730.5</v>
      </c>
      <c r="R39" s="275">
        <v>171797.99999948603</v>
      </c>
      <c r="S39" s="275">
        <v>-70008.995500393197</v>
      </c>
      <c r="T39" s="275">
        <v>0</v>
      </c>
      <c r="U39" s="275">
        <v>-5340409835.75</v>
      </c>
      <c r="V39" s="275">
        <v>-250</v>
      </c>
      <c r="W39" s="275">
        <v>585.663900710642</v>
      </c>
      <c r="X39" s="275">
        <v>0</v>
      </c>
      <c r="Y39" s="275">
        <v>0</v>
      </c>
      <c r="Z39" s="275">
        <v>0</v>
      </c>
      <c r="AA39" s="275">
        <v>0</v>
      </c>
      <c r="AB39" s="275">
        <v>0</v>
      </c>
      <c r="AC39" s="275">
        <v>0</v>
      </c>
      <c r="AD39" s="275">
        <v>-8139858499.5</v>
      </c>
      <c r="AE39" s="275">
        <v>-8139858499.5</v>
      </c>
      <c r="AF39" s="275">
        <v>0</v>
      </c>
      <c r="AG39" s="275">
        <v>0</v>
      </c>
      <c r="AH39" s="275">
        <v>-337.05329895019497</v>
      </c>
      <c r="AI39" s="275">
        <v>-337.05329895019497</v>
      </c>
      <c r="AJ39" s="275">
        <v>-2789241</v>
      </c>
      <c r="AK39" s="275">
        <v>-5952704879</v>
      </c>
      <c r="AL39" s="275">
        <v>184673.65999985501</v>
      </c>
      <c r="AM39" s="275">
        <v>-26464.583500288401</v>
      </c>
      <c r="AN39" s="275">
        <v>0</v>
      </c>
      <c r="AO39" s="275">
        <v>-6260996306.7489996</v>
      </c>
      <c r="AP39" s="275">
        <v>409196.533800103</v>
      </c>
      <c r="AQ39" s="275">
        <v>-27227.020275849001</v>
      </c>
      <c r="AR39" s="275">
        <v>0</v>
      </c>
      <c r="AS39" s="275">
        <v>-6880464772.5</v>
      </c>
      <c r="AT39" s="275">
        <v>63598.658153660006</v>
      </c>
      <c r="AU39" s="275">
        <v>100099.62940000001</v>
      </c>
      <c r="AV39" s="275">
        <v>0</v>
      </c>
      <c r="AW39" s="275">
        <v>-7203519057</v>
      </c>
      <c r="AX39" s="275">
        <v>152281.00059002999</v>
      </c>
      <c r="AY39" s="187">
        <v>-26104.855942441001</v>
      </c>
      <c r="AZ39" s="187">
        <v>0</v>
      </c>
      <c r="BA39" s="187">
        <v>-7514220169.2195683</v>
      </c>
      <c r="BB39" s="188">
        <v>-0.111587381</v>
      </c>
      <c r="BC39" s="176"/>
      <c r="BD39" s="186"/>
    </row>
    <row r="40" spans="1:56" s="15" customFormat="1" ht="15" x14ac:dyDescent="0.4">
      <c r="A40" s="2"/>
      <c r="B40" s="111" t="s">
        <v>475</v>
      </c>
      <c r="C40" s="15" t="s">
        <v>474</v>
      </c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R40" s="51"/>
      <c r="BB40" s="188">
        <v>47945121</v>
      </c>
    </row>
    <row r="41" spans="1:56" ht="40.5" x14ac:dyDescent="0.35">
      <c r="A41" s="2"/>
      <c r="B41" s="89" t="s">
        <v>231</v>
      </c>
      <c r="C41" s="89" t="s">
        <v>232</v>
      </c>
      <c r="D41" s="211">
        <v>-788210155.42020106</v>
      </c>
      <c r="E41" s="211">
        <v>-6105472118.3482008</v>
      </c>
      <c r="F41" s="211">
        <v>384804672.70336306</v>
      </c>
      <c r="G41" s="211">
        <v>-1453469971.5942602</v>
      </c>
      <c r="H41" s="211">
        <v>175312253.65880102</v>
      </c>
      <c r="I41" s="211">
        <v>-4257313862.2825103</v>
      </c>
      <c r="J41" s="211">
        <v>52369142.032151602</v>
      </c>
      <c r="K41" s="211">
        <v>-2290553824.1276002</v>
      </c>
      <c r="L41" s="211">
        <v>-634697274.68839908</v>
      </c>
      <c r="M41" s="211">
        <v>-4778743666.2263012</v>
      </c>
      <c r="N41" s="211">
        <v>-1743053868.4836001</v>
      </c>
      <c r="O41" s="211">
        <v>-4617080658.7824011</v>
      </c>
      <c r="P41" s="211">
        <v>89675149.865601107</v>
      </c>
      <c r="Q41" s="211">
        <v>-4671795283.0063009</v>
      </c>
      <c r="R41" s="211">
        <v>-526769755.49569303</v>
      </c>
      <c r="S41" s="211">
        <v>-137748214.97550499</v>
      </c>
      <c r="T41" s="211">
        <v>157572647.11830199</v>
      </c>
      <c r="U41" s="211">
        <v>-12625181295.087101</v>
      </c>
      <c r="V41" s="211">
        <v>-660143961.79600203</v>
      </c>
      <c r="W41" s="211">
        <v>237553386.19289902</v>
      </c>
      <c r="X41" s="211">
        <v>-2280312960.434</v>
      </c>
      <c r="Y41" s="211">
        <v>-222751744.086404</v>
      </c>
      <c r="Z41" s="211">
        <v>-327270339.69959801</v>
      </c>
      <c r="AA41" s="211">
        <v>-479781645.46550798</v>
      </c>
      <c r="AB41" s="211">
        <v>-2971328475.6052999</v>
      </c>
      <c r="AC41" s="211">
        <v>-2952712120.8807998</v>
      </c>
      <c r="AD41" s="211">
        <v>-8406259238.9634991</v>
      </c>
      <c r="AE41" s="211">
        <v>-8387194883.5869007</v>
      </c>
      <c r="AF41" s="211">
        <v>2971003575.5363002</v>
      </c>
      <c r="AG41" s="211">
        <v>2986074151.1111999</v>
      </c>
      <c r="AH41" s="211">
        <v>10892944434.2425</v>
      </c>
      <c r="AI41" s="211">
        <v>10917413843.1959</v>
      </c>
      <c r="AJ41" s="211">
        <v>816139115.21519804</v>
      </c>
      <c r="AK41" s="211">
        <v>2327995414.4735103</v>
      </c>
      <c r="AL41" s="211">
        <v>7447565905.7305899</v>
      </c>
      <c r="AM41" s="211">
        <v>-3685509228.5576</v>
      </c>
      <c r="AN41" s="211">
        <v>-2604123931.6858001</v>
      </c>
      <c r="AO41" s="211">
        <v>-4775752226.3748894</v>
      </c>
      <c r="AP41" s="211">
        <v>-5283326734.3359003</v>
      </c>
      <c r="AQ41" s="211">
        <v>-3542300360.0139699</v>
      </c>
      <c r="AR41" s="211">
        <v>-3462391461.9944897</v>
      </c>
      <c r="AS41" s="211">
        <v>1459745084.1921999</v>
      </c>
      <c r="AT41" s="211">
        <v>-5261169679.3801899</v>
      </c>
      <c r="AU41" s="211">
        <v>-5723685579.7347574</v>
      </c>
      <c r="AV41" s="211">
        <v>1459565970.1788971</v>
      </c>
      <c r="AW41" s="211">
        <v>-4435123155.5497704</v>
      </c>
      <c r="AX41" s="211">
        <v>-4466611519.6063795</v>
      </c>
      <c r="AY41" s="211">
        <v>-4458848113.8822155</v>
      </c>
      <c r="AZ41" s="211">
        <v>-405177881.14856005</v>
      </c>
      <c r="BA41" s="211">
        <v>-6266345311.0216503</v>
      </c>
      <c r="BB41" s="212">
        <v>-465538200.38011003</v>
      </c>
      <c r="BC41" s="176"/>
      <c r="BD41" s="186"/>
    </row>
    <row r="42" spans="1:56" x14ac:dyDescent="0.35">
      <c r="A42" s="2"/>
      <c r="B42" s="111"/>
      <c r="C42" s="111"/>
      <c r="D42" s="182"/>
      <c r="E42" s="182"/>
      <c r="F42" s="182"/>
      <c r="G42" s="182"/>
      <c r="H42" s="182"/>
      <c r="I42" s="182"/>
      <c r="J42" s="182"/>
      <c r="K42" s="182"/>
      <c r="L42" s="182"/>
      <c r="M42" s="182"/>
      <c r="N42" s="182"/>
      <c r="O42" s="182"/>
      <c r="P42" s="182"/>
      <c r="Q42" s="182"/>
      <c r="R42" s="182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177"/>
      <c r="AK42" s="177"/>
      <c r="AL42" s="177"/>
      <c r="AM42" s="177"/>
      <c r="AN42" s="177"/>
      <c r="AO42" s="177"/>
      <c r="AP42" s="177"/>
      <c r="AQ42" s="177"/>
      <c r="AR42" s="177"/>
      <c r="AS42" s="177"/>
      <c r="AT42" s="177"/>
      <c r="AU42" s="177"/>
      <c r="AV42" s="177"/>
      <c r="AW42" s="177"/>
      <c r="AX42" s="177"/>
      <c r="AY42" s="177"/>
      <c r="AZ42" s="177"/>
      <c r="BA42" s="177"/>
      <c r="BB42" s="215"/>
      <c r="BC42" s="176"/>
      <c r="BD42" s="186"/>
    </row>
    <row r="43" spans="1:56" ht="27" x14ac:dyDescent="0.35">
      <c r="A43" s="2"/>
      <c r="B43" s="110" t="s">
        <v>233</v>
      </c>
      <c r="C43" s="110" t="s">
        <v>234</v>
      </c>
      <c r="D43" s="217">
        <v>1113657525.4307401</v>
      </c>
      <c r="E43" s="217">
        <v>-4299960941.9948902</v>
      </c>
      <c r="F43" s="217">
        <v>3381688221.3078403</v>
      </c>
      <c r="G43" s="217">
        <v>767781917.74659407</v>
      </c>
      <c r="H43" s="217">
        <v>1067529712.2931901</v>
      </c>
      <c r="I43" s="217">
        <v>-3057902643.0046606</v>
      </c>
      <c r="J43" s="217">
        <v>3824984580.6058507</v>
      </c>
      <c r="K43" s="217">
        <v>976733378.58278716</v>
      </c>
      <c r="L43" s="217">
        <v>1920373787.7307003</v>
      </c>
      <c r="M43" s="217">
        <v>-2979964116.5953002</v>
      </c>
      <c r="N43" s="217">
        <v>1405397530.8698101</v>
      </c>
      <c r="O43" s="217">
        <v>4224929199.2078009</v>
      </c>
      <c r="P43" s="217">
        <v>1416671122.3309002</v>
      </c>
      <c r="Q43" s="217">
        <v>-3173194512.0675101</v>
      </c>
      <c r="R43" s="217">
        <v>3093652188.3591104</v>
      </c>
      <c r="S43" s="217">
        <v>4483020286.4923201</v>
      </c>
      <c r="T43" s="217">
        <v>1713948789.5323901</v>
      </c>
      <c r="U43" s="217">
        <v>-11648934487.637899</v>
      </c>
      <c r="V43" s="217">
        <v>4286852123.8804598</v>
      </c>
      <c r="W43" s="217">
        <v>4598525674.5132999</v>
      </c>
      <c r="X43" s="217">
        <v>532815773.34391099</v>
      </c>
      <c r="Y43" s="217">
        <v>1711242325.7955899</v>
      </c>
      <c r="Z43" s="217">
        <v>4572695749.4089003</v>
      </c>
      <c r="AA43" s="217">
        <v>510056671.72120398</v>
      </c>
      <c r="AB43" s="217">
        <v>-841045678.71779895</v>
      </c>
      <c r="AC43" s="217">
        <v>-1143112111.2212</v>
      </c>
      <c r="AD43" s="217">
        <v>-5822753607.6157398</v>
      </c>
      <c r="AE43" s="217">
        <v>-5870194678.0532694</v>
      </c>
      <c r="AF43" s="217">
        <v>-6916947122.2734203</v>
      </c>
      <c r="AG43" s="217">
        <v>-6560614402.2460003</v>
      </c>
      <c r="AH43" s="217">
        <v>3092242863.7898202</v>
      </c>
      <c r="AI43" s="217">
        <v>2537000000</v>
      </c>
      <c r="AJ43" s="217">
        <v>1644895968.88714</v>
      </c>
      <c r="AK43" s="217">
        <v>-6376072911.42064</v>
      </c>
      <c r="AL43" s="217">
        <v>6931729464.6354303</v>
      </c>
      <c r="AM43" s="217">
        <v>-4084198974.0995402</v>
      </c>
      <c r="AN43" s="217">
        <v>-1255185963.75651</v>
      </c>
      <c r="AO43" s="217">
        <v>-3090515991.5965199</v>
      </c>
      <c r="AP43" s="217">
        <v>-1172903902.9592299</v>
      </c>
      <c r="AQ43" s="217">
        <v>-394010271.609761</v>
      </c>
      <c r="AR43" s="217">
        <v>-937527547.51664805</v>
      </c>
      <c r="AS43" s="217">
        <v>1794711677.35304</v>
      </c>
      <c r="AT43" s="217">
        <v>-1278057688.6284301</v>
      </c>
      <c r="AU43" s="217">
        <v>369513985.98294109</v>
      </c>
      <c r="AV43" s="217">
        <v>740678368.93144298</v>
      </c>
      <c r="AW43" s="217">
        <v>-1405817632.560698</v>
      </c>
      <c r="AX43" s="217">
        <v>25961894.481879454</v>
      </c>
      <c r="AY43" s="217">
        <v>1563508561.9862835</v>
      </c>
      <c r="AZ43" s="217">
        <v>3188056827.5220294</v>
      </c>
      <c r="BA43" s="217">
        <v>-4660469514.5824375</v>
      </c>
      <c r="BB43" s="218">
        <v>317227565.08625913</v>
      </c>
      <c r="BC43" s="176"/>
      <c r="BD43" s="186"/>
    </row>
    <row r="44" spans="1:56" ht="27" x14ac:dyDescent="0.35">
      <c r="A44" s="2"/>
      <c r="B44" s="111" t="s">
        <v>235</v>
      </c>
      <c r="C44" s="111" t="s">
        <v>236</v>
      </c>
      <c r="D44" s="184">
        <v>-230576943.53850403</v>
      </c>
      <c r="E44" s="184">
        <v>-19137955.768900003</v>
      </c>
      <c r="F44" s="184">
        <v>-399371243.67280006</v>
      </c>
      <c r="G44" s="184">
        <v>-235168348.71760201</v>
      </c>
      <c r="H44" s="184">
        <v>-266427213.59260303</v>
      </c>
      <c r="I44" s="184">
        <v>-25682438.792800106</v>
      </c>
      <c r="J44" s="184">
        <v>-63865097.683500007</v>
      </c>
      <c r="K44" s="184">
        <v>-167234047.89270201</v>
      </c>
      <c r="L44" s="184">
        <v>51638676.500099905</v>
      </c>
      <c r="M44" s="184">
        <v>-268845812.04230005</v>
      </c>
      <c r="N44" s="184">
        <v>-214064857.70440003</v>
      </c>
      <c r="O44" s="184">
        <v>-176021588.22871003</v>
      </c>
      <c r="P44" s="184">
        <v>-95670707.7260001</v>
      </c>
      <c r="Q44" s="184">
        <v>-136782140.81191003</v>
      </c>
      <c r="R44" s="184">
        <v>-72731044.447200418</v>
      </c>
      <c r="S44" s="184">
        <v>-132833042.618609</v>
      </c>
      <c r="T44" s="184">
        <v>-55433525.97281</v>
      </c>
      <c r="U44" s="184">
        <v>-53690752.0867007</v>
      </c>
      <c r="V44" s="184">
        <v>14031992.381500499</v>
      </c>
      <c r="W44" s="184">
        <v>-42959559.954100795</v>
      </c>
      <c r="X44" s="184">
        <v>-6416931.2259009499</v>
      </c>
      <c r="Y44" s="184">
        <v>-53930143.712510005</v>
      </c>
      <c r="Z44" s="184">
        <v>-5199372.4648009399</v>
      </c>
      <c r="AA44" s="184">
        <v>-107468.15191402</v>
      </c>
      <c r="AB44" s="184">
        <v>-3667126.8711990002</v>
      </c>
      <c r="AC44" s="217">
        <v>246000000</v>
      </c>
      <c r="AD44" s="184">
        <v>-10113657.458699899</v>
      </c>
      <c r="AE44" s="217">
        <v>89000000</v>
      </c>
      <c r="AF44" s="184">
        <v>8985066.9411998801</v>
      </c>
      <c r="AG44" s="217">
        <v>-493000000</v>
      </c>
      <c r="AH44" s="184">
        <v>-34150076.621910103</v>
      </c>
      <c r="AI44" s="217">
        <v>521000000</v>
      </c>
      <c r="AJ44" s="217">
        <v>-119623117.67732</v>
      </c>
      <c r="AK44" s="217">
        <v>-266521982.11386099</v>
      </c>
      <c r="AL44" s="217">
        <v>-1347076244.07409</v>
      </c>
      <c r="AM44" s="217">
        <v>184.73569025445599</v>
      </c>
      <c r="AN44" s="217">
        <v>541.78840014174102</v>
      </c>
      <c r="AO44" s="217">
        <v>-1300.3285898776101</v>
      </c>
      <c r="AP44" s="217">
        <v>-17922.4444000283</v>
      </c>
      <c r="AQ44" s="217">
        <v>18680.984756872</v>
      </c>
      <c r="AR44" s="217">
        <v>0</v>
      </c>
      <c r="AS44" s="217">
        <v>0</v>
      </c>
      <c r="AT44" s="217">
        <v>0</v>
      </c>
      <c r="AU44" s="217">
        <v>0</v>
      </c>
      <c r="AV44" s="217">
        <v>0</v>
      </c>
      <c r="AW44" s="217">
        <v>0</v>
      </c>
      <c r="AX44" s="217">
        <v>0</v>
      </c>
      <c r="AY44" s="217">
        <v>0</v>
      </c>
      <c r="AZ44" s="217">
        <v>0</v>
      </c>
      <c r="BA44" s="217">
        <v>0</v>
      </c>
      <c r="BB44" s="218">
        <v>0</v>
      </c>
      <c r="BC44" s="176"/>
      <c r="BD44" s="186"/>
    </row>
    <row r="45" spans="1:56" x14ac:dyDescent="0.35">
      <c r="A45" s="2"/>
      <c r="B45" s="89" t="s">
        <v>467</v>
      </c>
      <c r="C45" s="89" t="s">
        <v>468</v>
      </c>
      <c r="D45" s="211">
        <v>883080581.89223611</v>
      </c>
      <c r="E45" s="211">
        <v>-4319098897.7637901</v>
      </c>
      <c r="F45" s="211">
        <v>2982316977.6350403</v>
      </c>
      <c r="G45" s="211">
        <v>532613569.02899206</v>
      </c>
      <c r="H45" s="211">
        <v>801102498.70058703</v>
      </c>
      <c r="I45" s="211">
        <v>-3083585081.7974606</v>
      </c>
      <c r="J45" s="211">
        <v>3761119482.9223504</v>
      </c>
      <c r="K45" s="211">
        <v>809499330.69008505</v>
      </c>
      <c r="L45" s="211">
        <v>1972012464.2308004</v>
      </c>
      <c r="M45" s="211">
        <v>-3248809928.6376004</v>
      </c>
      <c r="N45" s="211">
        <v>1191332673.1654103</v>
      </c>
      <c r="O45" s="211">
        <v>4048907610.9790902</v>
      </c>
      <c r="P45" s="211">
        <v>1321000414.6049001</v>
      </c>
      <c r="Q45" s="211">
        <v>-3309976652.8794208</v>
      </c>
      <c r="R45" s="211">
        <v>3020921143.9119101</v>
      </c>
      <c r="S45" s="211">
        <v>4350187243.8737097</v>
      </c>
      <c r="T45" s="211">
        <v>1658515263.5595801</v>
      </c>
      <c r="U45" s="211">
        <v>-11702625239.7246</v>
      </c>
      <c r="V45" s="211">
        <v>4300884116.26196</v>
      </c>
      <c r="W45" s="211">
        <v>4555566114.5592003</v>
      </c>
      <c r="X45" s="211">
        <v>526398842.11800992</v>
      </c>
      <c r="Y45" s="211">
        <v>1657312182.0830801</v>
      </c>
      <c r="Z45" s="211">
        <v>4567496376.9441004</v>
      </c>
      <c r="AA45" s="211">
        <v>509949203.56928998</v>
      </c>
      <c r="AB45" s="211">
        <v>-844712805.58899796</v>
      </c>
      <c r="AC45" s="211">
        <v>-897112111.22119904</v>
      </c>
      <c r="AD45" s="211">
        <v>-5832867265.07444</v>
      </c>
      <c r="AE45" s="211">
        <v>-5781194678.0532694</v>
      </c>
      <c r="AF45" s="211">
        <v>-6907962055.3322201</v>
      </c>
      <c r="AG45" s="211">
        <v>-7053614402.2460003</v>
      </c>
      <c r="AH45" s="211">
        <v>3058092787.1679101</v>
      </c>
      <c r="AI45" s="211">
        <v>3058000000</v>
      </c>
      <c r="AJ45" s="211">
        <v>1525272851.20982</v>
      </c>
      <c r="AK45" s="211">
        <v>-6642594893.5345001</v>
      </c>
      <c r="AL45" s="211">
        <v>5584653220.5613403</v>
      </c>
      <c r="AM45" s="211">
        <v>-4084198789.3638501</v>
      </c>
      <c r="AN45" s="211">
        <v>-1255185421.9681098</v>
      </c>
      <c r="AO45" s="211">
        <v>-3090517291.9251099</v>
      </c>
      <c r="AP45" s="211">
        <v>-1172921825.40363</v>
      </c>
      <c r="AQ45" s="211">
        <v>-393991590.62500399</v>
      </c>
      <c r="AR45" s="211">
        <v>-937527547.51664805</v>
      </c>
      <c r="AS45" s="211">
        <v>1794711677.35304</v>
      </c>
      <c r="AT45" s="211">
        <v>-1278057688.6284301</v>
      </c>
      <c r="AU45" s="211">
        <v>369513985.98294109</v>
      </c>
      <c r="AV45" s="211"/>
      <c r="AW45" s="211"/>
      <c r="AX45" s="211"/>
      <c r="AY45" s="211"/>
      <c r="AZ45" s="211"/>
      <c r="BA45" s="211"/>
      <c r="BB45" s="212"/>
      <c r="BC45" s="176"/>
      <c r="BD45" s="186"/>
    </row>
    <row r="46" spans="1:56" x14ac:dyDescent="0.35">
      <c r="A46" s="2"/>
      <c r="B46" s="111"/>
      <c r="C46" s="111"/>
      <c r="D46" s="182"/>
      <c r="E46" s="182"/>
      <c r="F46" s="182"/>
      <c r="G46" s="182"/>
      <c r="H46" s="182"/>
      <c r="I46" s="182"/>
      <c r="J46" s="182"/>
      <c r="K46" s="182"/>
      <c r="L46" s="182"/>
      <c r="M46" s="182"/>
      <c r="N46" s="182"/>
      <c r="O46" s="182"/>
      <c r="P46" s="182"/>
      <c r="Q46" s="182"/>
      <c r="R46" s="182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  <c r="AS46" s="177"/>
      <c r="AT46" s="177"/>
      <c r="AU46" s="213"/>
      <c r="AV46" s="213"/>
      <c r="AW46" s="213"/>
      <c r="AX46" s="213"/>
      <c r="AY46" s="213"/>
      <c r="AZ46" s="213"/>
      <c r="BA46" s="213"/>
      <c r="BB46" s="214"/>
      <c r="BC46" s="176"/>
      <c r="BD46" s="186"/>
    </row>
    <row r="47" spans="1:56" x14ac:dyDescent="0.35">
      <c r="A47" s="2"/>
      <c r="B47" s="111" t="s">
        <v>237</v>
      </c>
      <c r="C47" s="111" t="s">
        <v>238</v>
      </c>
      <c r="D47" s="184">
        <v>6327228614.8362513</v>
      </c>
      <c r="E47" s="184">
        <v>7317526246.7384815</v>
      </c>
      <c r="F47" s="184">
        <v>2936179113.3573899</v>
      </c>
      <c r="G47" s="184">
        <v>5890127110.0304909</v>
      </c>
      <c r="H47" s="184">
        <v>6375664316.2476606</v>
      </c>
      <c r="I47" s="184">
        <v>7169645227.6069012</v>
      </c>
      <c r="J47" s="184">
        <v>4134340692.7752004</v>
      </c>
      <c r="K47" s="184">
        <v>7926702194.713521</v>
      </c>
      <c r="L47" s="184">
        <v>8817537638.4273224</v>
      </c>
      <c r="M47" s="184">
        <v>10797954347.876402</v>
      </c>
      <c r="N47" s="184">
        <v>7450570826.2638016</v>
      </c>
      <c r="O47" s="184">
        <v>8565215756.7220602</v>
      </c>
      <c r="P47" s="184">
        <v>12723767234.980001</v>
      </c>
      <c r="Q47" s="184">
        <v>14110315263.651302</v>
      </c>
      <c r="R47" s="184">
        <v>10802060034.249001</v>
      </c>
      <c r="S47" s="219">
        <v>13703281637.2274</v>
      </c>
      <c r="T47" s="219">
        <v>18088942665.5755</v>
      </c>
      <c r="U47" s="219">
        <v>19845130282.4762</v>
      </c>
      <c r="V47" s="219">
        <v>8167580507.5702801</v>
      </c>
      <c r="W47" s="219">
        <v>12540586788.113501</v>
      </c>
      <c r="X47" s="219">
        <v>16987216687.557098</v>
      </c>
      <c r="Y47" s="219">
        <v>17469291109.9585</v>
      </c>
      <c r="Z47" s="219">
        <v>18951678860.4851</v>
      </c>
      <c r="AA47" s="219">
        <v>23443479731.7939</v>
      </c>
      <c r="AB47" s="219">
        <v>23751910592.8055</v>
      </c>
      <c r="AC47" s="211">
        <v>23752000000</v>
      </c>
      <c r="AD47" s="219">
        <v>23137356061.569401</v>
      </c>
      <c r="AE47" s="219">
        <v>23137356061.569401</v>
      </c>
      <c r="AF47" s="219">
        <v>17251478853.986599</v>
      </c>
      <c r="AG47" s="219">
        <v>17251000000</v>
      </c>
      <c r="AH47" s="219">
        <v>10405766967.6082</v>
      </c>
      <c r="AI47" s="217">
        <v>10406000000</v>
      </c>
      <c r="AJ47" s="219">
        <v>13584628023.128799</v>
      </c>
      <c r="AK47" s="219">
        <v>13804000000</v>
      </c>
      <c r="AL47" s="219">
        <v>7771568344.8001204</v>
      </c>
      <c r="AM47" s="219">
        <v>14933270914.4382</v>
      </c>
      <c r="AN47" s="219">
        <v>10488702938.078901</v>
      </c>
      <c r="AO47" s="219">
        <v>9213892331.3239193</v>
      </c>
      <c r="AP47" s="219">
        <v>6280103433.0718699</v>
      </c>
      <c r="AQ47" s="219">
        <v>4997793400.8685999</v>
      </c>
      <c r="AR47" s="219">
        <v>4363104826.5172501</v>
      </c>
      <c r="AS47" s="219">
        <v>3577333452.0875401</v>
      </c>
      <c r="AT47" s="219">
        <v>5374951744.0678301</v>
      </c>
      <c r="AU47" s="219">
        <v>4034917042.4296398</v>
      </c>
      <c r="AV47" s="219">
        <v>4527688878.4383602</v>
      </c>
      <c r="AW47" s="219">
        <v>4965446288.1939611</v>
      </c>
      <c r="AX47" s="184">
        <v>3448789751.4240875</v>
      </c>
      <c r="AY47" s="184">
        <v>3437715641.0927658</v>
      </c>
      <c r="AZ47" s="184">
        <v>4527688878.4383602</v>
      </c>
      <c r="BA47" s="184">
        <v>8227367231.5420465</v>
      </c>
      <c r="BB47" s="185">
        <v>3620261445.1492214</v>
      </c>
      <c r="BC47" s="176"/>
      <c r="BD47" s="186"/>
    </row>
    <row r="48" spans="1:56" ht="15" x14ac:dyDescent="0.4">
      <c r="A48" s="2"/>
      <c r="B48" s="111" t="s">
        <v>239</v>
      </c>
      <c r="C48" s="111" t="s">
        <v>240</v>
      </c>
      <c r="D48" s="275">
        <v>107217050.00999402</v>
      </c>
      <c r="E48" s="275">
        <v>-62248235.617301404</v>
      </c>
      <c r="F48" s="275">
        <v>-28368980.961939804</v>
      </c>
      <c r="G48" s="275">
        <v>-47076362.811822206</v>
      </c>
      <c r="H48" s="275">
        <v>-7121587.3413466606</v>
      </c>
      <c r="I48" s="275">
        <v>48280546.965760209</v>
      </c>
      <c r="J48" s="275">
        <v>31242019.015969705</v>
      </c>
      <c r="K48" s="275">
        <v>81336113.023716003</v>
      </c>
      <c r="L48" s="275">
        <v>8404245.218278842</v>
      </c>
      <c r="M48" s="275">
        <v>-98573592.974999502</v>
      </c>
      <c r="N48" s="275">
        <v>-76687742.707151219</v>
      </c>
      <c r="O48" s="275">
        <v>109643867.27885102</v>
      </c>
      <c r="P48" s="275">
        <v>65547614.066400111</v>
      </c>
      <c r="Q48" s="275">
        <v>1721423.4771202302</v>
      </c>
      <c r="R48" s="275">
        <v>-119699540.93351102</v>
      </c>
      <c r="S48" s="276">
        <v>35473784.474392198</v>
      </c>
      <c r="T48" s="276">
        <v>97672353.341120899</v>
      </c>
      <c r="U48" s="276">
        <v>25075464.8186794</v>
      </c>
      <c r="V48" s="276">
        <v>72122164.281261608</v>
      </c>
      <c r="W48" s="276">
        <v>-108936215.11559899</v>
      </c>
      <c r="X48" s="276">
        <v>-44324419.716612197</v>
      </c>
      <c r="Y48" s="276">
        <v>-174924431.556481</v>
      </c>
      <c r="Z48" s="276">
        <v>-75695505.6353008</v>
      </c>
      <c r="AA48" s="276">
        <v>-201518342.557688</v>
      </c>
      <c r="AB48" s="276">
        <v>230158274.35289901</v>
      </c>
      <c r="AC48" s="277">
        <v>230000000</v>
      </c>
      <c r="AD48" s="276">
        <v>-53009942.508361705</v>
      </c>
      <c r="AE48" s="277">
        <v>-53000000</v>
      </c>
      <c r="AF48" s="276">
        <v>62250168.953822099</v>
      </c>
      <c r="AG48" s="277">
        <v>62000000</v>
      </c>
      <c r="AH48" s="276">
        <v>120768268.35269</v>
      </c>
      <c r="AI48" s="277">
        <v>121000000</v>
      </c>
      <c r="AJ48" s="276">
        <v>184099125.66137999</v>
      </c>
      <c r="AK48" s="276">
        <v>448052349.29162097</v>
      </c>
      <c r="AL48" s="276">
        <v>229973105.002648</v>
      </c>
      <c r="AM48" s="276">
        <v>-360369002.259758</v>
      </c>
      <c r="AN48" s="276">
        <v>-19624642.998471502</v>
      </c>
      <c r="AO48" s="276">
        <v>156727093.34447101</v>
      </c>
      <c r="AP48" s="276">
        <v>-109406129.24404</v>
      </c>
      <c r="AQ48" s="276">
        <v>-240678302.74158999</v>
      </c>
      <c r="AR48" s="276">
        <v>151756173.086467</v>
      </c>
      <c r="AS48" s="276">
        <v>2906614.6277417601</v>
      </c>
      <c r="AT48" s="276">
        <v>-61977013.009755798</v>
      </c>
      <c r="AU48" s="276">
        <v>123257850.02577983</v>
      </c>
      <c r="AV48" s="276">
        <v>-302920959.17584205</v>
      </c>
      <c r="AW48" s="276">
        <v>-110838904.20917547</v>
      </c>
      <c r="AX48" s="276">
        <v>-37036004.813200235</v>
      </c>
      <c r="AY48" s="276">
        <v>-42852839.454708427</v>
      </c>
      <c r="AZ48" s="187">
        <v>80939040.395228267</v>
      </c>
      <c r="BA48" s="187">
        <v>53363728.189611606</v>
      </c>
      <c r="BB48" s="188">
        <v>96945067.579998478</v>
      </c>
      <c r="BC48" s="176"/>
      <c r="BD48" s="186"/>
    </row>
    <row r="49" spans="1:56" x14ac:dyDescent="0.35">
      <c r="A49" s="2"/>
      <c r="B49" s="15" t="s">
        <v>241</v>
      </c>
      <c r="C49" s="15" t="s">
        <v>242</v>
      </c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1"/>
      <c r="AD49" s="219"/>
      <c r="AE49" s="211"/>
      <c r="AF49" s="219"/>
      <c r="AG49" s="211"/>
      <c r="AH49" s="219"/>
      <c r="AI49" s="211"/>
      <c r="AJ49" s="219">
        <v>-1490000000</v>
      </c>
      <c r="AK49" s="219">
        <v>162110889.04299998</v>
      </c>
      <c r="AL49" s="219"/>
      <c r="AM49" s="219"/>
      <c r="AN49" s="219"/>
      <c r="AO49" s="219"/>
      <c r="AP49" s="219"/>
      <c r="AQ49" s="219"/>
      <c r="AR49" s="219">
        <v>0</v>
      </c>
      <c r="AS49" s="219">
        <v>0</v>
      </c>
      <c r="AT49" s="219">
        <v>0</v>
      </c>
      <c r="AU49" s="219">
        <v>0</v>
      </c>
      <c r="AV49" s="219">
        <v>0</v>
      </c>
      <c r="AW49" s="219">
        <v>0</v>
      </c>
      <c r="AX49" s="219">
        <v>0</v>
      </c>
      <c r="AY49" s="219">
        <v>0</v>
      </c>
      <c r="AZ49" s="219">
        <v>0</v>
      </c>
      <c r="BA49" s="219">
        <v>0</v>
      </c>
      <c r="BB49" s="220">
        <v>0</v>
      </c>
      <c r="BC49" s="176"/>
      <c r="BD49" s="186"/>
    </row>
    <row r="50" spans="1:56" x14ac:dyDescent="0.35">
      <c r="A50" s="2"/>
      <c r="B50" s="89" t="s">
        <v>243</v>
      </c>
      <c r="C50" s="89" t="s">
        <v>244</v>
      </c>
      <c r="D50" s="211">
        <v>7317526246.7384815</v>
      </c>
      <c r="E50" s="211">
        <v>2936179113.3573899</v>
      </c>
      <c r="F50" s="211">
        <v>5890127110.0304909</v>
      </c>
      <c r="G50" s="211">
        <v>6375664316.2476606</v>
      </c>
      <c r="H50" s="211">
        <v>7169645227.6069012</v>
      </c>
      <c r="I50" s="211">
        <v>4134340692.7752004</v>
      </c>
      <c r="J50" s="211">
        <v>7926702194.713521</v>
      </c>
      <c r="K50" s="211">
        <v>8817537638.4273224</v>
      </c>
      <c r="L50" s="211">
        <v>10797954347.876402</v>
      </c>
      <c r="M50" s="211">
        <v>7450570826.2638016</v>
      </c>
      <c r="N50" s="211">
        <v>8565215756.7220602</v>
      </c>
      <c r="O50" s="211">
        <v>12723767234.980001</v>
      </c>
      <c r="P50" s="211">
        <v>14110315263.651302</v>
      </c>
      <c r="Q50" s="211">
        <v>10802060034.249001</v>
      </c>
      <c r="R50" s="211">
        <v>13703281637.227402</v>
      </c>
      <c r="S50" s="211">
        <v>18088942665.5755</v>
      </c>
      <c r="T50" s="211">
        <v>19845130282.4762</v>
      </c>
      <c r="U50" s="211">
        <v>8167580507.5702801</v>
      </c>
      <c r="V50" s="211">
        <v>12540586788.113501</v>
      </c>
      <c r="W50" s="211">
        <v>16987216687.557098</v>
      </c>
      <c r="X50" s="211">
        <v>17469291109.9585</v>
      </c>
      <c r="Y50" s="211">
        <v>18951678860.4851</v>
      </c>
      <c r="Z50" s="211">
        <v>23443479731.7939</v>
      </c>
      <c r="AA50" s="211">
        <v>23751910592.8055</v>
      </c>
      <c r="AB50" s="211">
        <v>23137356061.569401</v>
      </c>
      <c r="AC50" s="211">
        <v>23137356061.569401</v>
      </c>
      <c r="AD50" s="211">
        <v>17251478853.986599</v>
      </c>
      <c r="AE50" s="211">
        <v>17251000000</v>
      </c>
      <c r="AF50" s="211">
        <v>10405766967.6082</v>
      </c>
      <c r="AG50" s="211">
        <v>10406000000</v>
      </c>
      <c r="AH50" s="211">
        <v>13584628023.128799</v>
      </c>
      <c r="AI50" s="211">
        <v>13585000000</v>
      </c>
      <c r="AJ50" s="211">
        <v>13804000000</v>
      </c>
      <c r="AK50" s="211">
        <v>7771568344.8001204</v>
      </c>
      <c r="AL50" s="211">
        <v>14933270914.4382</v>
      </c>
      <c r="AM50" s="211">
        <v>10488702938.078901</v>
      </c>
      <c r="AN50" s="211">
        <v>9213892331.3239193</v>
      </c>
      <c r="AO50" s="211">
        <v>6280103433.0718699</v>
      </c>
      <c r="AP50" s="211">
        <v>4997793400.8685999</v>
      </c>
      <c r="AQ50" s="211">
        <v>4363104826.5172501</v>
      </c>
      <c r="AR50" s="211">
        <v>3577333452.0875401</v>
      </c>
      <c r="AS50" s="211">
        <v>5374951744.0678301</v>
      </c>
      <c r="AT50" s="211">
        <v>4034917042.4296398</v>
      </c>
      <c r="AU50" s="211">
        <v>4527688878.4383602</v>
      </c>
      <c r="AV50" s="211">
        <v>4965446288.1939611</v>
      </c>
      <c r="AW50" s="211">
        <v>3448789751.4240875</v>
      </c>
      <c r="AX50" s="211">
        <v>3437715641.0927668</v>
      </c>
      <c r="AY50" s="211">
        <v>4958371363.6247892</v>
      </c>
      <c r="AZ50" s="211">
        <v>8227367231.5420465</v>
      </c>
      <c r="BA50" s="211">
        <v>3620261445.1492214</v>
      </c>
      <c r="BB50" s="212">
        <v>4034434077.8154783</v>
      </c>
      <c r="BC50" s="176"/>
      <c r="BD50" s="186"/>
    </row>
    <row r="51" spans="1:56" x14ac:dyDescent="0.35">
      <c r="A51" s="2"/>
      <c r="B51" s="111"/>
      <c r="C51" s="111"/>
      <c r="D51" s="182"/>
      <c r="E51" s="182"/>
      <c r="F51" s="182"/>
      <c r="G51" s="182"/>
      <c r="H51" s="182"/>
      <c r="I51" s="182"/>
      <c r="J51" s="182"/>
      <c r="K51" s="182"/>
      <c r="L51" s="182"/>
      <c r="M51" s="182"/>
      <c r="N51" s="182"/>
      <c r="O51" s="182"/>
      <c r="P51" s="182"/>
      <c r="Q51" s="182"/>
      <c r="R51" s="182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177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  <c r="BB51" s="177"/>
      <c r="BC51" s="176"/>
      <c r="BD51" s="186"/>
    </row>
    <row r="52" spans="1:56" x14ac:dyDescent="0.35">
      <c r="A52" s="2"/>
      <c r="B52" s="110" t="s">
        <v>60</v>
      </c>
      <c r="C52" s="110" t="s">
        <v>245</v>
      </c>
      <c r="D52" s="216"/>
      <c r="E52" s="216"/>
      <c r="F52" s="216"/>
      <c r="G52" s="216"/>
      <c r="H52" s="216"/>
      <c r="I52" s="216"/>
      <c r="J52" s="216"/>
      <c r="K52" s="216"/>
      <c r="L52" s="216"/>
      <c r="M52" s="216"/>
      <c r="N52" s="216"/>
      <c r="O52" s="216"/>
      <c r="P52" s="216"/>
      <c r="Q52" s="216"/>
      <c r="R52" s="216"/>
      <c r="S52" s="177"/>
      <c r="T52" s="177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  <c r="AN52" s="177"/>
      <c r="AO52" s="177"/>
      <c r="AP52" s="177"/>
      <c r="AQ52" s="177"/>
      <c r="AR52" s="177"/>
      <c r="AS52" s="177"/>
      <c r="AT52" s="177"/>
      <c r="AU52" s="177"/>
      <c r="AV52" s="177"/>
      <c r="AW52" s="177"/>
      <c r="AX52" s="177"/>
      <c r="AY52" s="177"/>
      <c r="AZ52" s="177"/>
      <c r="BA52" s="177"/>
      <c r="BB52" s="177"/>
      <c r="BC52" s="176"/>
      <c r="BD52" s="186"/>
    </row>
    <row r="53" spans="1:56" ht="27" x14ac:dyDescent="0.35">
      <c r="A53" s="2"/>
      <c r="B53" s="111" t="s">
        <v>246</v>
      </c>
      <c r="C53" s="111" t="s">
        <v>247</v>
      </c>
      <c r="D53" s="184">
        <v>-239309219.51170003</v>
      </c>
      <c r="E53" s="184">
        <v>-42886192.314599603</v>
      </c>
      <c r="F53" s="184">
        <v>-385330767.84060001</v>
      </c>
      <c r="G53" s="184">
        <v>-173657508.50151002</v>
      </c>
      <c r="H53" s="184">
        <v>-88007310.097400114</v>
      </c>
      <c r="I53" s="184">
        <v>-39404247.744299904</v>
      </c>
      <c r="J53" s="184">
        <v>-215412960.34540004</v>
      </c>
      <c r="K53" s="184">
        <v>-167873529.44559002</v>
      </c>
      <c r="L53" s="184">
        <v>53930586.2273001</v>
      </c>
      <c r="M53" s="184">
        <v>-268696050.19690001</v>
      </c>
      <c r="N53" s="184">
        <v>-219993592.17520002</v>
      </c>
      <c r="O53" s="184">
        <v>-31193158.427100603</v>
      </c>
      <c r="P53" s="184">
        <v>-91667838.87650001</v>
      </c>
      <c r="Q53" s="184">
        <v>-140435497.43532002</v>
      </c>
      <c r="R53" s="184">
        <v>-71670768.823199913</v>
      </c>
      <c r="S53" s="184">
        <v>-132789837.46450001</v>
      </c>
      <c r="T53" s="184">
        <v>-56378701.7755</v>
      </c>
      <c r="U53" s="184">
        <v>-51098793.7557</v>
      </c>
      <c r="V53" s="184">
        <v>13050693.6799001</v>
      </c>
      <c r="W53" s="184">
        <v>-58072335.679500103</v>
      </c>
      <c r="X53" s="184">
        <v>-7161805.6373999994</v>
      </c>
      <c r="Y53" s="184">
        <v>-54488966.083700001</v>
      </c>
      <c r="Z53" s="184">
        <v>-5164546.4342</v>
      </c>
      <c r="AA53" s="184">
        <v>-542556.63700000197</v>
      </c>
      <c r="AB53" s="184">
        <v>-3132136.0231000003</v>
      </c>
      <c r="AC53" s="184">
        <v>367000000</v>
      </c>
      <c r="AD53" s="184">
        <v>-8033526.4151000008</v>
      </c>
      <c r="AE53" s="184">
        <v>147000000</v>
      </c>
      <c r="AF53" s="184">
        <v>6528525.0576999998</v>
      </c>
      <c r="AG53" s="184">
        <v>-238000000</v>
      </c>
      <c r="AH53" s="184">
        <v>-35516326.676899999</v>
      </c>
      <c r="AI53" s="184">
        <v>901000000</v>
      </c>
      <c r="AJ53" s="184">
        <v>-58255035.656700104</v>
      </c>
      <c r="AK53" s="184">
        <v>36924169.305799998</v>
      </c>
      <c r="AL53" s="184">
        <v>-604673820.20359802</v>
      </c>
      <c r="AM53" s="184">
        <v>-1444004.14629653</v>
      </c>
      <c r="AN53" s="184">
        <v>488.24790000000002</v>
      </c>
      <c r="AO53" s="184">
        <v>-1306.7758999999999</v>
      </c>
      <c r="AP53" s="184">
        <v>-14733.453800000001</v>
      </c>
      <c r="AQ53" s="184">
        <v>15551.981676100999</v>
      </c>
      <c r="AR53" s="184">
        <v>0</v>
      </c>
      <c r="AS53" s="184">
        <v>0</v>
      </c>
      <c r="AT53" s="184">
        <v>0</v>
      </c>
      <c r="AU53" s="184">
        <v>0</v>
      </c>
      <c r="AV53" s="184">
        <v>0</v>
      </c>
      <c r="AW53" s="184">
        <v>0</v>
      </c>
      <c r="AX53" s="184">
        <v>0</v>
      </c>
      <c r="AY53" s="184">
        <v>0</v>
      </c>
      <c r="AZ53" s="184">
        <v>0</v>
      </c>
      <c r="BA53" s="184">
        <v>0</v>
      </c>
      <c r="BB53" s="184">
        <v>0</v>
      </c>
      <c r="BC53" s="176"/>
      <c r="BD53" s="186"/>
    </row>
    <row r="54" spans="1:56" ht="27" x14ac:dyDescent="0.35">
      <c r="A54" s="2"/>
      <c r="B54" s="111" t="s">
        <v>248</v>
      </c>
      <c r="C54" s="111" t="s">
        <v>249</v>
      </c>
      <c r="D54" s="184">
        <v>9808696.9720999505</v>
      </c>
      <c r="E54" s="184">
        <v>23905375.181600004</v>
      </c>
      <c r="F54" s="184">
        <v>-13912565.3073001</v>
      </c>
      <c r="G54" s="184">
        <v>-63707463.44400011</v>
      </c>
      <c r="H54" s="184">
        <v>-178604869.49320003</v>
      </c>
      <c r="I54" s="184">
        <v>-6084626.5915009407</v>
      </c>
      <c r="J54" s="184">
        <v>167368605.17820102</v>
      </c>
      <c r="K54" s="184">
        <v>-2223703.1579001304</v>
      </c>
      <c r="L54" s="184">
        <v>-2294293.2115999302</v>
      </c>
      <c r="M54" s="184">
        <v>-21224.745200015604</v>
      </c>
      <c r="N54" s="184">
        <v>2289101.0888000005</v>
      </c>
      <c r="O54" s="184">
        <v>-144817316.89390001</v>
      </c>
      <c r="P54" s="184">
        <v>-396312.57650000002</v>
      </c>
      <c r="Q54" s="184">
        <v>196804.97230007302</v>
      </c>
      <c r="R54" s="184">
        <v>-1247520.3635999903</v>
      </c>
      <c r="S54" s="184">
        <v>-260933.5197</v>
      </c>
      <c r="T54" s="184">
        <v>261907.31699999896</v>
      </c>
      <c r="U54" s="184">
        <v>-664031.0736</v>
      </c>
      <c r="V54" s="184">
        <v>281353.75429999997</v>
      </c>
      <c r="W54" s="184">
        <v>14568062.0046</v>
      </c>
      <c r="X54" s="184">
        <v>744872.20400000003</v>
      </c>
      <c r="Y54" s="184">
        <v>558822.33299999998</v>
      </c>
      <c r="Z54" s="184">
        <v>-34826.018000000004</v>
      </c>
      <c r="AA54" s="184">
        <v>437185.64600000001</v>
      </c>
      <c r="AB54" s="184">
        <v>-533819.28280000004</v>
      </c>
      <c r="AC54" s="184">
        <v>-50000000</v>
      </c>
      <c r="AD54" s="184">
        <v>-2079024.2330000002</v>
      </c>
      <c r="AE54" s="184">
        <v>-91000000</v>
      </c>
      <c r="AF54" s="184">
        <v>2454202.6880000001</v>
      </c>
      <c r="AG54" s="184">
        <v>-94000000</v>
      </c>
      <c r="AH54" s="184">
        <v>1366250.0550000002</v>
      </c>
      <c r="AI54" s="184">
        <v>-270000000</v>
      </c>
      <c r="AJ54" s="184">
        <v>-56781165.058822401</v>
      </c>
      <c r="AK54" s="184">
        <v>-261534889.40236202</v>
      </c>
      <c r="AL54" s="184">
        <v>-104867298.64460099</v>
      </c>
      <c r="AM54" s="184">
        <v>1420944.12679726</v>
      </c>
      <c r="AN54" s="184">
        <v>53.540499999991404</v>
      </c>
      <c r="AO54" s="184">
        <v>6.4473000000000402</v>
      </c>
      <c r="AP54" s="184">
        <v>-3188.9906000000096</v>
      </c>
      <c r="AQ54" s="184">
        <v>3129.003080771</v>
      </c>
      <c r="AR54" s="184">
        <v>0</v>
      </c>
      <c r="AS54" s="184">
        <v>0</v>
      </c>
      <c r="AT54" s="184">
        <v>0</v>
      </c>
      <c r="AU54" s="184">
        <v>0</v>
      </c>
      <c r="AV54" s="184">
        <v>0</v>
      </c>
      <c r="AW54" s="184">
        <v>0</v>
      </c>
      <c r="AX54" s="184">
        <v>0</v>
      </c>
      <c r="AY54" s="184">
        <v>0</v>
      </c>
      <c r="AZ54" s="184">
        <v>0</v>
      </c>
      <c r="BA54" s="184">
        <v>0</v>
      </c>
      <c r="BB54" s="184">
        <v>0</v>
      </c>
      <c r="BC54" s="176"/>
      <c r="BD54" s="186"/>
    </row>
    <row r="55" spans="1:56" ht="27" x14ac:dyDescent="0.35">
      <c r="A55" s="2"/>
      <c r="B55" s="111" t="s">
        <v>250</v>
      </c>
      <c r="C55" s="111" t="s">
        <v>251</v>
      </c>
      <c r="D55" s="184">
        <v>-1076420.9988990303</v>
      </c>
      <c r="E55" s="184">
        <v>-157138.63589987202</v>
      </c>
      <c r="F55" s="184">
        <v>-2127910.5249029803</v>
      </c>
      <c r="G55" s="184">
        <v>2196623.2279001302</v>
      </c>
      <c r="H55" s="184">
        <v>184965.99799901003</v>
      </c>
      <c r="I55" s="184">
        <v>19806435.543010004</v>
      </c>
      <c r="J55" s="184">
        <v>-15820742.516299702</v>
      </c>
      <c r="K55" s="184">
        <v>2863184.7108001802</v>
      </c>
      <c r="L55" s="184">
        <v>2383.4843999939003</v>
      </c>
      <c r="M55" s="184">
        <v>-128537.10019961001</v>
      </c>
      <c r="N55" s="184">
        <v>3639633.3820000305</v>
      </c>
      <c r="O55" s="184">
        <v>-11112.907700240601</v>
      </c>
      <c r="P55" s="184">
        <v>-3606556.2730011004</v>
      </c>
      <c r="Q55" s="184">
        <v>3456551.6511006304</v>
      </c>
      <c r="R55" s="184">
        <v>187244.73960290203</v>
      </c>
      <c r="S55" s="184">
        <v>217728.35800000001</v>
      </c>
      <c r="T55" s="184">
        <v>683268.49800000002</v>
      </c>
      <c r="U55" s="184">
        <v>-1927927.2420000001</v>
      </c>
      <c r="V55" s="184">
        <v>699945.04099999997</v>
      </c>
      <c r="W55" s="184">
        <v>544713.70299999998</v>
      </c>
      <c r="X55" s="184">
        <v>2.2074999999999201</v>
      </c>
      <c r="Y55" s="184">
        <v>0</v>
      </c>
      <c r="Z55" s="184">
        <v>0</v>
      </c>
      <c r="AA55" s="184">
        <v>-2097.1597999999904</v>
      </c>
      <c r="AB55" s="184">
        <v>-1171.5339999999999</v>
      </c>
      <c r="AC55" s="184">
        <v>-70000000</v>
      </c>
      <c r="AD55" s="184">
        <v>-1106.8048999999999</v>
      </c>
      <c r="AE55" s="184">
        <v>33000000</v>
      </c>
      <c r="AF55" s="184">
        <v>2339.2081000000003</v>
      </c>
      <c r="AG55" s="184">
        <v>-161000000</v>
      </c>
      <c r="AH55" s="184">
        <v>0</v>
      </c>
      <c r="AI55" s="184">
        <v>-110000000</v>
      </c>
      <c r="AJ55" s="184">
        <v>-4586916.9618000099</v>
      </c>
      <c r="AK55" s="184">
        <v>-41911262.017299995</v>
      </c>
      <c r="AL55" s="184">
        <v>-637535125.22589993</v>
      </c>
      <c r="AM55" s="184">
        <v>23244.755199877498</v>
      </c>
      <c r="AN55" s="184">
        <v>0</v>
      </c>
      <c r="AO55" s="184">
        <v>0</v>
      </c>
      <c r="AP55" s="184">
        <v>0</v>
      </c>
      <c r="AQ55" s="184">
        <v>0</v>
      </c>
      <c r="AR55" s="184">
        <v>0</v>
      </c>
      <c r="AS55" s="184">
        <v>0</v>
      </c>
      <c r="AT55" s="184">
        <v>0</v>
      </c>
      <c r="AU55" s="184">
        <v>0</v>
      </c>
      <c r="AV55" s="184">
        <v>0</v>
      </c>
      <c r="AW55" s="184">
        <v>0</v>
      </c>
      <c r="AX55" s="184">
        <v>0</v>
      </c>
      <c r="AY55" s="184">
        <v>0</v>
      </c>
      <c r="AZ55" s="184">
        <v>0</v>
      </c>
      <c r="BA55" s="184">
        <v>0</v>
      </c>
      <c r="BB55" s="184">
        <v>0</v>
      </c>
      <c r="BC55" s="176"/>
      <c r="BD55" s="186"/>
    </row>
    <row r="56" spans="1:56" ht="27" x14ac:dyDescent="0.35">
      <c r="A56" s="2"/>
      <c r="B56" s="110" t="s">
        <v>235</v>
      </c>
      <c r="C56" s="110" t="s">
        <v>252</v>
      </c>
      <c r="D56" s="184"/>
      <c r="E56" s="184"/>
      <c r="F56" s="184"/>
      <c r="G56" s="184"/>
      <c r="H56" s="184"/>
      <c r="I56" s="184"/>
      <c r="J56" s="184"/>
      <c r="K56" s="184"/>
      <c r="L56" s="184"/>
      <c r="M56" s="184"/>
      <c r="N56" s="184"/>
      <c r="O56" s="184"/>
      <c r="P56" s="184"/>
      <c r="Q56" s="184"/>
      <c r="R56" s="184"/>
      <c r="S56" s="217">
        <v>-132833042.62620001</v>
      </c>
      <c r="T56" s="217">
        <v>-55433525.960500002</v>
      </c>
      <c r="U56" s="217">
        <v>-53690752.0713</v>
      </c>
      <c r="V56" s="217">
        <v>14031992.4752001</v>
      </c>
      <c r="W56" s="217">
        <v>-42959559.971900195</v>
      </c>
      <c r="X56" s="217">
        <v>-6416931.2259</v>
      </c>
      <c r="Y56" s="217">
        <v>-53930143.750699997</v>
      </c>
      <c r="Z56" s="217">
        <v>-5199372.4522000002</v>
      </c>
      <c r="AA56" s="217">
        <v>-107468.150799992</v>
      </c>
      <c r="AB56" s="217">
        <v>-3667126.8399</v>
      </c>
      <c r="AC56" s="217">
        <v>246000000</v>
      </c>
      <c r="AD56" s="217">
        <v>-10113657.453</v>
      </c>
      <c r="AE56" s="217">
        <v>89000000</v>
      </c>
      <c r="AF56" s="217">
        <v>8985066.9538000003</v>
      </c>
      <c r="AG56" s="217">
        <v>-493000000</v>
      </c>
      <c r="AH56" s="217">
        <v>-34150076.6219</v>
      </c>
      <c r="AI56" s="217">
        <v>521000000</v>
      </c>
      <c r="AJ56" s="217">
        <v>-119623117.677322</v>
      </c>
      <c r="AK56" s="217">
        <v>-266521982.11386201</v>
      </c>
      <c r="AL56" s="217">
        <v>-1347076244.0741</v>
      </c>
      <c r="AM56" s="217">
        <v>184.735701419413</v>
      </c>
      <c r="AN56" s="217">
        <v>541.78839999999104</v>
      </c>
      <c r="AO56" s="217">
        <v>-1300.3286000000001</v>
      </c>
      <c r="AP56" s="217">
        <v>-17922.4444</v>
      </c>
      <c r="AQ56" s="217">
        <v>-17922.4444</v>
      </c>
      <c r="AR56" s="217">
        <v>0</v>
      </c>
      <c r="AS56" s="217">
        <v>0</v>
      </c>
      <c r="AT56" s="217">
        <v>0</v>
      </c>
      <c r="AU56" s="217">
        <v>0</v>
      </c>
      <c r="AV56" s="217">
        <v>0</v>
      </c>
      <c r="AW56" s="217">
        <v>0</v>
      </c>
      <c r="AX56" s="217">
        <v>0</v>
      </c>
      <c r="AY56" s="217">
        <v>0</v>
      </c>
      <c r="AZ56" s="217">
        <v>0</v>
      </c>
      <c r="BA56" s="217">
        <v>0</v>
      </c>
      <c r="BB56" s="217">
        <v>0</v>
      </c>
      <c r="BC56" s="176"/>
      <c r="BD56" s="186"/>
    </row>
    <row r="57" spans="1:56" x14ac:dyDescent="0.35">
      <c r="B57" s="111"/>
      <c r="C57" s="111"/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177"/>
      <c r="T57" s="177"/>
      <c r="U57" s="177"/>
      <c r="V57" s="177"/>
      <c r="W57" s="177"/>
      <c r="X57" s="177"/>
      <c r="Y57" s="177"/>
      <c r="Z57" s="177"/>
      <c r="AA57" s="177"/>
      <c r="AB57" s="177"/>
      <c r="AC57" s="177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  <c r="AO57" s="177"/>
      <c r="AP57" s="177"/>
      <c r="AQ57" s="177"/>
      <c r="AR57" s="177"/>
      <c r="AS57" s="177"/>
      <c r="AT57" s="177"/>
      <c r="AU57" s="213"/>
      <c r="AV57" s="213"/>
      <c r="AW57" s="213"/>
      <c r="AX57" s="213"/>
      <c r="AY57" s="213"/>
      <c r="AZ57" s="213"/>
      <c r="BA57" s="213"/>
      <c r="BB57" s="213"/>
      <c r="BC57" s="176"/>
      <c r="BD57" s="186"/>
    </row>
    <row r="58" spans="1:56" x14ac:dyDescent="0.35">
      <c r="A58" s="2"/>
      <c r="B58" s="110" t="s">
        <v>463</v>
      </c>
      <c r="C58" s="110" t="s">
        <v>464</v>
      </c>
      <c r="D58" s="216"/>
      <c r="E58" s="216"/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6"/>
      <c r="Q58" s="216"/>
      <c r="R58" s="216"/>
      <c r="S58" s="177"/>
      <c r="T58" s="177"/>
      <c r="U58" s="177"/>
      <c r="V58" s="177"/>
      <c r="W58" s="177"/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177"/>
      <c r="AK58" s="177"/>
      <c r="AL58" s="177"/>
      <c r="AM58" s="177"/>
      <c r="AN58" s="177"/>
      <c r="AO58" s="177"/>
      <c r="AP58" s="177"/>
      <c r="AQ58" s="177"/>
      <c r="AR58" s="177"/>
      <c r="AS58" s="177"/>
      <c r="AT58" s="177"/>
      <c r="AU58" s="213"/>
      <c r="AV58" s="213"/>
      <c r="AW58" s="213"/>
      <c r="AX58" s="213"/>
      <c r="AY58" s="213"/>
      <c r="AZ58" s="213"/>
      <c r="BA58" s="213"/>
      <c r="BB58" s="213"/>
      <c r="BC58" s="176"/>
      <c r="BD58" s="186"/>
    </row>
    <row r="59" spans="1:56" ht="27.5" x14ac:dyDescent="0.4">
      <c r="A59" s="2"/>
      <c r="B59" s="111" t="s">
        <v>199</v>
      </c>
      <c r="C59" s="111" t="s">
        <v>247</v>
      </c>
      <c r="D59" s="184">
        <v>2430627945.0932202</v>
      </c>
      <c r="E59" s="184">
        <v>2723403687.9990702</v>
      </c>
      <c r="F59" s="184">
        <v>3567691668.1021099</v>
      </c>
      <c r="G59" s="184">
        <v>3230246141.7224703</v>
      </c>
      <c r="H59" s="184">
        <v>1513760592.63306</v>
      </c>
      <c r="I59" s="184">
        <v>2010979329.1453199</v>
      </c>
      <c r="J59" s="184">
        <v>4311853143.6392803</v>
      </c>
      <c r="K59" s="184">
        <v>4195143578.8057904</v>
      </c>
      <c r="L59" s="184">
        <v>3256077746.6830001</v>
      </c>
      <c r="M59" s="184">
        <v>2224789749.3864002</v>
      </c>
      <c r="N59" s="184">
        <v>3569216268.0490103</v>
      </c>
      <c r="O59" s="184">
        <v>5235525797.2123995</v>
      </c>
      <c r="P59" s="184">
        <v>1638686937.0498002</v>
      </c>
      <c r="Q59" s="184">
        <v>2038573613.1938801</v>
      </c>
      <c r="R59" s="184">
        <v>5327729562.6203003</v>
      </c>
      <c r="S59" s="184">
        <v>5911503503.8601999</v>
      </c>
      <c r="T59" s="184">
        <v>2822408566.6218996</v>
      </c>
      <c r="U59" s="184">
        <v>2553873372.6325998</v>
      </c>
      <c r="V59" s="184">
        <v>5995069004.4379902</v>
      </c>
      <c r="W59" s="184">
        <v>5522477897.9083099</v>
      </c>
      <c r="X59" s="184">
        <v>2707686922.43221</v>
      </c>
      <c r="Y59" s="184">
        <v>2725019528.1306901</v>
      </c>
      <c r="Z59" s="184">
        <v>4687036680.0386896</v>
      </c>
      <c r="AA59" s="184">
        <v>5227006207.29951</v>
      </c>
      <c r="AB59" s="184">
        <v>2783686755.6529999</v>
      </c>
      <c r="AC59" s="184">
        <v>2784000000</v>
      </c>
      <c r="AD59" s="184">
        <v>2939697204.69842</v>
      </c>
      <c r="AE59" s="184">
        <v>2940000000</v>
      </c>
      <c r="AF59" s="184">
        <v>3706183960.9369097</v>
      </c>
      <c r="AG59" s="184">
        <v>3706000000</v>
      </c>
      <c r="AH59" s="184">
        <v>3747654153.90868</v>
      </c>
      <c r="AI59" s="184">
        <v>3748000000</v>
      </c>
      <c r="AJ59" s="184">
        <v>1021316800.5462999</v>
      </c>
      <c r="AK59" s="184">
        <v>-1468698155.8814001</v>
      </c>
      <c r="AL59" s="184">
        <v>2203784969.8507199</v>
      </c>
      <c r="AM59" s="184">
        <v>8708486228.9209995</v>
      </c>
      <c r="AN59" s="183"/>
      <c r="AO59" s="183"/>
      <c r="AP59" s="183"/>
      <c r="AQ59" s="183"/>
      <c r="AR59" s="183"/>
      <c r="AS59" s="183"/>
      <c r="AT59" s="183"/>
      <c r="AU59" s="183"/>
      <c r="AV59" s="183"/>
      <c r="AW59" s="183"/>
      <c r="AX59" s="183"/>
      <c r="AY59" s="183"/>
      <c r="AZ59" s="278"/>
      <c r="BA59" s="278"/>
      <c r="BB59" s="278"/>
      <c r="BC59" s="176"/>
      <c r="BD59" s="186"/>
    </row>
    <row r="60" spans="1:56" ht="27.5" x14ac:dyDescent="0.4">
      <c r="A60" s="2"/>
      <c r="B60" s="111" t="s">
        <v>248</v>
      </c>
      <c r="C60" s="111" t="s">
        <v>249</v>
      </c>
      <c r="D60" s="184">
        <v>-758260786.78188705</v>
      </c>
      <c r="E60" s="184">
        <v>-936873328.77875602</v>
      </c>
      <c r="F60" s="184">
        <v>-968051452.64553106</v>
      </c>
      <c r="G60" s="184">
        <v>-1246359224.3271201</v>
      </c>
      <c r="H60" s="184">
        <v>-888155313.58927</v>
      </c>
      <c r="I60" s="184">
        <v>-857056984.20328104</v>
      </c>
      <c r="J60" s="184">
        <v>-587282060.23277903</v>
      </c>
      <c r="K60" s="184">
        <v>-1097953608.6989</v>
      </c>
      <c r="L60" s="184">
        <v>-649370391.24819994</v>
      </c>
      <c r="M60" s="184">
        <v>-694727474.69749999</v>
      </c>
      <c r="N60" s="184">
        <v>-638469359.78199899</v>
      </c>
      <c r="O60" s="184">
        <v>3430473585.4568</v>
      </c>
      <c r="P60" s="184">
        <v>-403755116.03749996</v>
      </c>
      <c r="Q60" s="184">
        <v>-680211534.71809995</v>
      </c>
      <c r="R60" s="184">
        <v>-1780225907.9523001</v>
      </c>
      <c r="S60" s="184">
        <v>-1423785773.369</v>
      </c>
      <c r="T60" s="184">
        <v>-1322149218.6786199</v>
      </c>
      <c r="U60" s="184">
        <v>-1629389390.0281</v>
      </c>
      <c r="V60" s="184">
        <v>-1034740871.4210401</v>
      </c>
      <c r="W60" s="184">
        <v>-1205009883.2450001</v>
      </c>
      <c r="X60" s="184">
        <v>99024877.912299901</v>
      </c>
      <c r="Y60" s="184">
        <v>-844955601.9612</v>
      </c>
      <c r="Z60" s="184">
        <v>207730036.60500002</v>
      </c>
      <c r="AA60" s="184">
        <v>-4237273261.1048994</v>
      </c>
      <c r="AB60" s="184">
        <v>-657069914.1027</v>
      </c>
      <c r="AC60" s="184">
        <v>-657000000</v>
      </c>
      <c r="AD60" s="184">
        <v>-366304124.00446302</v>
      </c>
      <c r="AE60" s="184">
        <v>-366000000</v>
      </c>
      <c r="AF60" s="184">
        <v>-13585151931.0135</v>
      </c>
      <c r="AG60" s="184">
        <v>-13585000000</v>
      </c>
      <c r="AH60" s="184">
        <v>-11582505800.983299</v>
      </c>
      <c r="AI60" s="184">
        <v>-11583000000</v>
      </c>
      <c r="AJ60" s="184">
        <v>-307596147.589881</v>
      </c>
      <c r="AK60" s="184">
        <v>-7459980890.1093206</v>
      </c>
      <c r="AL60" s="184">
        <v>-3429162529.7940698</v>
      </c>
      <c r="AM60" s="184">
        <v>-9107199034.48242</v>
      </c>
      <c r="AN60" s="183"/>
      <c r="AO60" s="183"/>
      <c r="AP60" s="183"/>
      <c r="AQ60" s="183"/>
      <c r="AR60" s="183"/>
      <c r="AS60" s="183"/>
      <c r="AT60" s="183"/>
      <c r="AU60" s="183"/>
      <c r="AV60" s="183"/>
      <c r="AW60" s="183"/>
      <c r="AX60" s="183"/>
      <c r="AY60" s="183"/>
      <c r="AZ60" s="278"/>
      <c r="BA60" s="278"/>
      <c r="BB60" s="278"/>
      <c r="BC60" s="176"/>
      <c r="BD60" s="186"/>
    </row>
    <row r="61" spans="1:56" ht="27.5" x14ac:dyDescent="0.4">
      <c r="A61" s="2"/>
      <c r="B61" s="111" t="s">
        <v>250</v>
      </c>
      <c r="C61" s="111" t="s">
        <v>251</v>
      </c>
      <c r="D61" s="184">
        <v>-789286576.41910005</v>
      </c>
      <c r="E61" s="184">
        <v>-6105629256.9840994</v>
      </c>
      <c r="F61" s="184">
        <v>382676762.17846</v>
      </c>
      <c r="G61" s="184">
        <v>-1451273348.3663599</v>
      </c>
      <c r="H61" s="184">
        <v>175497219.6568</v>
      </c>
      <c r="I61" s="184">
        <v>-4237507426.7395</v>
      </c>
      <c r="J61" s="184">
        <v>36548399.5158519</v>
      </c>
      <c r="K61" s="184">
        <v>-2287690639.4168</v>
      </c>
      <c r="L61" s="184">
        <v>-634694891.20399904</v>
      </c>
      <c r="M61" s="184">
        <v>-4778872203.3264999</v>
      </c>
      <c r="N61" s="184">
        <v>-1739414235.1015999</v>
      </c>
      <c r="O61" s="184">
        <v>-4617091771.6901007</v>
      </c>
      <c r="P61" s="184">
        <v>86068593.592599988</v>
      </c>
      <c r="Q61" s="184">
        <v>-4668338731.3551998</v>
      </c>
      <c r="R61" s="184">
        <v>-526582510.75609004</v>
      </c>
      <c r="S61" s="184">
        <v>-137530486.617497</v>
      </c>
      <c r="T61" s="184">
        <v>158255915.616301</v>
      </c>
      <c r="U61" s="184">
        <v>-12627109222.3291</v>
      </c>
      <c r="V61" s="184">
        <v>-659444016.755</v>
      </c>
      <c r="W61" s="184">
        <v>238098099.89589602</v>
      </c>
      <c r="X61" s="184">
        <v>-2280312958.2265</v>
      </c>
      <c r="Y61" s="184">
        <v>-222751744.08640599</v>
      </c>
      <c r="Z61" s="184">
        <v>-327270339.69959301</v>
      </c>
      <c r="AA61" s="184">
        <v>-479783742.62531602</v>
      </c>
      <c r="AB61" s="184">
        <v>-2971329647.1392999</v>
      </c>
      <c r="AC61" s="184">
        <v>-2971000000</v>
      </c>
      <c r="AD61" s="184">
        <v>-8406260345.7684002</v>
      </c>
      <c r="AE61" s="184">
        <v>-8406000000</v>
      </c>
      <c r="AF61" s="184">
        <v>2971005914.7444</v>
      </c>
      <c r="AG61" s="184">
        <v>2971000000</v>
      </c>
      <c r="AH61" s="184">
        <v>10892944434.2425</v>
      </c>
      <c r="AI61" s="184">
        <v>10893000000</v>
      </c>
      <c r="AJ61" s="184">
        <v>811552198.25339901</v>
      </c>
      <c r="AK61" s="184">
        <v>2286084152.4562001</v>
      </c>
      <c r="AL61" s="184">
        <v>6810030780.5046892</v>
      </c>
      <c r="AM61" s="184">
        <v>-3685485983.8024101</v>
      </c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278"/>
      <c r="BA61" s="278"/>
      <c r="BB61" s="278"/>
      <c r="BC61" s="176"/>
      <c r="BD61" s="186"/>
    </row>
    <row r="62" spans="1:56" x14ac:dyDescent="0.35">
      <c r="A62" s="2"/>
      <c r="B62" s="89" t="s">
        <v>253</v>
      </c>
      <c r="C62" s="89" t="s">
        <v>254</v>
      </c>
      <c r="D62" s="211">
        <v>883080581.89223599</v>
      </c>
      <c r="E62" s="211">
        <v>-4319098897.7637892</v>
      </c>
      <c r="F62" s="211">
        <v>2982316977.6350398</v>
      </c>
      <c r="G62" s="211">
        <v>532613569.028992</v>
      </c>
      <c r="H62" s="211">
        <v>801102498.70058692</v>
      </c>
      <c r="I62" s="211">
        <v>-3083585081.7974601</v>
      </c>
      <c r="J62" s="211">
        <v>3761119482.9223499</v>
      </c>
      <c r="K62" s="211">
        <v>809499330.69008493</v>
      </c>
      <c r="L62" s="211">
        <v>1972012464.2308002</v>
      </c>
      <c r="M62" s="211">
        <v>-3248809928.6375999</v>
      </c>
      <c r="N62" s="211">
        <v>1191332673.16541</v>
      </c>
      <c r="O62" s="211">
        <v>4048907610.9790902</v>
      </c>
      <c r="P62" s="211">
        <v>1321000414.6048999</v>
      </c>
      <c r="Q62" s="211">
        <v>-3309976652.8794203</v>
      </c>
      <c r="R62" s="211">
        <v>3020921143.9119096</v>
      </c>
      <c r="S62" s="211">
        <v>4350187243.8737097</v>
      </c>
      <c r="T62" s="211">
        <v>1658515263.5595801</v>
      </c>
      <c r="U62" s="211">
        <v>-11702625239.7246</v>
      </c>
      <c r="V62" s="211">
        <v>4300884116.26196</v>
      </c>
      <c r="W62" s="211">
        <v>4555566114.5592003</v>
      </c>
      <c r="X62" s="211">
        <v>526398842.11800992</v>
      </c>
      <c r="Y62" s="211">
        <v>1657312182.0830801</v>
      </c>
      <c r="Z62" s="211">
        <v>4567496376.9441004</v>
      </c>
      <c r="AA62" s="211">
        <v>509949203.56928998</v>
      </c>
      <c r="AB62" s="211">
        <v>-844712805.58899796</v>
      </c>
      <c r="AC62" s="211">
        <v>-845000000</v>
      </c>
      <c r="AD62" s="211">
        <v>-5832867265.07444</v>
      </c>
      <c r="AE62" s="211">
        <v>-5833000000</v>
      </c>
      <c r="AF62" s="211">
        <v>-6907962055.3322201</v>
      </c>
      <c r="AG62" s="211">
        <v>-6908000000</v>
      </c>
      <c r="AH62" s="211">
        <v>3058092787.1679101</v>
      </c>
      <c r="AI62" s="211">
        <v>3058000000</v>
      </c>
      <c r="AJ62" s="211">
        <v>1525272851.20982</v>
      </c>
      <c r="AK62" s="211">
        <v>-6642594893.5345001</v>
      </c>
      <c r="AL62" s="211">
        <v>5584653220.5613403</v>
      </c>
      <c r="AM62" s="211">
        <v>-4084198789.3638501</v>
      </c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176"/>
      <c r="BD62" s="186"/>
    </row>
    <row r="63" spans="1:56" x14ac:dyDescent="0.35">
      <c r="A63" s="2"/>
      <c r="AC63" s="221"/>
      <c r="AE63" s="221"/>
      <c r="AG63" s="221"/>
      <c r="AI63" s="221"/>
    </row>
    <row r="64" spans="1:56" ht="54" x14ac:dyDescent="0.35">
      <c r="A64" s="2"/>
      <c r="B64" s="111" t="s">
        <v>462</v>
      </c>
      <c r="C64" s="111" t="s">
        <v>460</v>
      </c>
    </row>
    <row r="65" spans="1:1" x14ac:dyDescent="0.35">
      <c r="A65" s="2"/>
    </row>
    <row r="66" spans="1:1" x14ac:dyDescent="0.35">
      <c r="A66" s="2"/>
    </row>
    <row r="67" spans="1:1" x14ac:dyDescent="0.35">
      <c r="A67" s="2"/>
    </row>
    <row r="70" spans="1:1" x14ac:dyDescent="0.35">
      <c r="A70" s="2"/>
    </row>
    <row r="71" spans="1:1" x14ac:dyDescent="0.35">
      <c r="A71" s="2"/>
    </row>
    <row r="73" spans="1:1" x14ac:dyDescent="0.35">
      <c r="A73" s="2"/>
    </row>
    <row r="75" spans="1:1" x14ac:dyDescent="0.35">
      <c r="A75" s="2"/>
    </row>
    <row r="76" spans="1:1" x14ac:dyDescent="0.35">
      <c r="A76" s="2"/>
    </row>
    <row r="77" spans="1:1" x14ac:dyDescent="0.35">
      <c r="A77" s="2"/>
    </row>
    <row r="78" spans="1:1" x14ac:dyDescent="0.35">
      <c r="A78" s="2"/>
    </row>
    <row r="79" spans="1:1" x14ac:dyDescent="0.35">
      <c r="A79" s="2"/>
    </row>
    <row r="80" spans="1:1" x14ac:dyDescent="0.35">
      <c r="A80" s="2"/>
    </row>
    <row r="81" spans="1:1" x14ac:dyDescent="0.35">
      <c r="A81" s="2"/>
    </row>
    <row r="82" spans="1:1" x14ac:dyDescent="0.35">
      <c r="A82" s="2"/>
    </row>
    <row r="83" spans="1:1" x14ac:dyDescent="0.35">
      <c r="A83" s="2"/>
    </row>
    <row r="84" spans="1:1" x14ac:dyDescent="0.35">
      <c r="A84" s="2"/>
    </row>
    <row r="85" spans="1:1" x14ac:dyDescent="0.35">
      <c r="A85" s="2"/>
    </row>
    <row r="86" spans="1:1" x14ac:dyDescent="0.35">
      <c r="A86" s="2"/>
    </row>
    <row r="87" spans="1:1" x14ac:dyDescent="0.35">
      <c r="A87" s="2"/>
    </row>
    <row r="88" spans="1:1" x14ac:dyDescent="0.35">
      <c r="A88" s="2"/>
    </row>
    <row r="89" spans="1:1" x14ac:dyDescent="0.35">
      <c r="A89" s="2"/>
    </row>
    <row r="90" spans="1:1" x14ac:dyDescent="0.35">
      <c r="A90" s="2"/>
    </row>
    <row r="91" spans="1:1" x14ac:dyDescent="0.35">
      <c r="A91" s="2"/>
    </row>
    <row r="92" spans="1:1" x14ac:dyDescent="0.35">
      <c r="A92" s="2"/>
    </row>
    <row r="93" spans="1:1" x14ac:dyDescent="0.35">
      <c r="A93" s="2"/>
    </row>
    <row r="94" spans="1:1" x14ac:dyDescent="0.35">
      <c r="A94" s="2"/>
    </row>
    <row r="95" spans="1:1" x14ac:dyDescent="0.35">
      <c r="A95" s="2"/>
    </row>
    <row r="96" spans="1:1" x14ac:dyDescent="0.35">
      <c r="A96" s="2"/>
    </row>
    <row r="97" spans="1:1" x14ac:dyDescent="0.35">
      <c r="A97" s="2"/>
    </row>
    <row r="98" spans="1:1" x14ac:dyDescent="0.35">
      <c r="A98" s="2"/>
    </row>
    <row r="99" spans="1:1" x14ac:dyDescent="0.35">
      <c r="A99" s="2"/>
    </row>
    <row r="100" spans="1:1" x14ac:dyDescent="0.35">
      <c r="A100" s="2"/>
    </row>
    <row r="101" spans="1:1" x14ac:dyDescent="0.35">
      <c r="A101" s="2"/>
    </row>
    <row r="102" spans="1:1" x14ac:dyDescent="0.35">
      <c r="A102" s="2"/>
    </row>
    <row r="103" spans="1:1" x14ac:dyDescent="0.35">
      <c r="A103" s="2"/>
    </row>
    <row r="104" spans="1:1" x14ac:dyDescent="0.35">
      <c r="A104" s="2"/>
    </row>
    <row r="105" spans="1:1" x14ac:dyDescent="0.35">
      <c r="A105" s="2"/>
    </row>
    <row r="106" spans="1:1" x14ac:dyDescent="0.35">
      <c r="A106" s="2"/>
    </row>
    <row r="107" spans="1:1" x14ac:dyDescent="0.35">
      <c r="A107" s="2"/>
    </row>
    <row r="108" spans="1:1" x14ac:dyDescent="0.35">
      <c r="A108" s="2"/>
    </row>
    <row r="109" spans="1:1" x14ac:dyDescent="0.35">
      <c r="A109" s="2"/>
    </row>
    <row r="110" spans="1:1" x14ac:dyDescent="0.35">
      <c r="A110" s="2"/>
    </row>
    <row r="111" spans="1:1" x14ac:dyDescent="0.35">
      <c r="A111" s="2"/>
    </row>
    <row r="112" spans="1:1" x14ac:dyDescent="0.35">
      <c r="A112" s="2"/>
    </row>
    <row r="113" spans="1:1" x14ac:dyDescent="0.35">
      <c r="A113" s="2"/>
    </row>
    <row r="114" spans="1:1" x14ac:dyDescent="0.35">
      <c r="A114" s="2"/>
    </row>
    <row r="115" spans="1:1" x14ac:dyDescent="0.35">
      <c r="A115" s="2"/>
    </row>
    <row r="116" spans="1:1" x14ac:dyDescent="0.35">
      <c r="A116" s="2"/>
    </row>
    <row r="117" spans="1:1" x14ac:dyDescent="0.35">
      <c r="A117" s="2"/>
    </row>
    <row r="118" spans="1:1" x14ac:dyDescent="0.35">
      <c r="A118" s="2"/>
    </row>
    <row r="119" spans="1:1" x14ac:dyDescent="0.35">
      <c r="A119" s="2"/>
    </row>
    <row r="120" spans="1:1" x14ac:dyDescent="0.35">
      <c r="A120" s="2"/>
    </row>
    <row r="121" spans="1:1" x14ac:dyDescent="0.35">
      <c r="A121" s="2"/>
    </row>
    <row r="122" spans="1:1" x14ac:dyDescent="0.35">
      <c r="A122" s="2"/>
    </row>
    <row r="123" spans="1:1" x14ac:dyDescent="0.35">
      <c r="A123" s="2"/>
    </row>
    <row r="124" spans="1:1" x14ac:dyDescent="0.35">
      <c r="A124" s="2"/>
    </row>
  </sheetData>
  <sheetProtection selectLockedCells="1" selectUnlockedCells="1"/>
  <pageMargins left="0.70866141732283472" right="0.70866141732283472" top="0.74803149606299213" bottom="0.74803149606299213" header="0.31496062992125984" footer="0.31496062992125984"/>
  <pageSetup paperSize="9" scale="34" firstPageNumber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97D50-6E25-4981-BEC9-38F21E12265F}">
  <sheetPr>
    <pageSetUpPr fitToPage="1"/>
  </sheetPr>
  <dimension ref="A1:BB68"/>
  <sheetViews>
    <sheetView zoomScaleNormal="100" zoomScaleSheetLayoutView="100" workbookViewId="0">
      <pane xSplit="3" ySplit="1" topLeftCell="D2" activePane="bottomRight" state="frozen"/>
      <selection activeCell="A81" sqref="A81:D82"/>
      <selection pane="topRight" activeCell="A81" sqref="A81:D82"/>
      <selection pane="bottomLeft" activeCell="A81" sqref="A81:D82"/>
      <selection pane="bottomRight" activeCell="BB8" sqref="BB8"/>
    </sheetView>
  </sheetViews>
  <sheetFormatPr defaultColWidth="7.765625" defaultRowHeight="13.5" outlineLevelRow="1" outlineLevelCol="1" x14ac:dyDescent="0.4"/>
  <cols>
    <col min="1" max="1" width="1.84375" style="115" customWidth="1" outlineLevel="1"/>
    <col min="2" max="2" width="24.765625" style="10" customWidth="1"/>
    <col min="3" max="3" width="26.84375" style="10" customWidth="1"/>
    <col min="4" max="6" width="9.765625" style="117" hidden="1" customWidth="1" outlineLevel="1"/>
    <col min="7" max="7" width="10.3046875" style="117" hidden="1" customWidth="1" outlineLevel="1"/>
    <col min="8" max="13" width="9.765625" style="117" hidden="1" customWidth="1" outlineLevel="1"/>
    <col min="14" max="14" width="9.69140625" style="117" hidden="1" customWidth="1" outlineLevel="1"/>
    <col min="15" max="15" width="9.765625" style="117" hidden="1" customWidth="1" outlineLevel="1"/>
    <col min="16" max="16" width="9.765625" style="117" hidden="1" customWidth="1" collapsed="1"/>
    <col min="17" max="17" width="9.3046875" style="117" hidden="1" customWidth="1" outlineLevel="1"/>
    <col min="18" max="19" width="8.84375" style="117" hidden="1" customWidth="1" outlineLevel="1"/>
    <col min="20" max="20" width="8.4609375" style="117" hidden="1" customWidth="1" outlineLevel="1"/>
    <col min="21" max="22" width="7.765625" style="117" hidden="1" customWidth="1" outlineLevel="1"/>
    <col min="23" max="25" width="8.84375" style="117" hidden="1" customWidth="1" outlineLevel="1"/>
    <col min="26" max="26" width="7.84375" style="117" hidden="1" customWidth="1" outlineLevel="1"/>
    <col min="27" max="27" width="10.07421875" style="117" hidden="1" customWidth="1" outlineLevel="1"/>
    <col min="28" max="28" width="10.07421875" style="117" hidden="1" customWidth="1" collapsed="1"/>
    <col min="29" max="29" width="18.23046875" style="117" hidden="1" customWidth="1"/>
    <col min="30" max="30" width="10.07421875" style="117" hidden="1" customWidth="1"/>
    <col min="31" max="31" width="10.07421875" style="117" hidden="1" customWidth="1" outlineLevel="1"/>
    <col min="32" max="32" width="10.07421875" style="117" hidden="1" customWidth="1" collapsed="1"/>
    <col min="33" max="33" width="10.07421875" style="117" hidden="1" customWidth="1" outlineLevel="1"/>
    <col min="34" max="34" width="10.07421875" style="117" hidden="1" customWidth="1" collapsed="1"/>
    <col min="35" max="38" width="10.07421875" style="117" hidden="1" customWidth="1" outlineLevel="1"/>
    <col min="39" max="43" width="11.23046875" style="117" hidden="1" customWidth="1" outlineLevel="1"/>
    <col min="44" max="44" width="11.23046875" style="117" hidden="1" customWidth="1" outlineLevel="1" collapsed="1"/>
    <col min="45" max="45" width="11.23046875" style="117" hidden="1" customWidth="1" outlineLevel="1"/>
    <col min="46" max="46" width="11.23046875" style="117" customWidth="1" collapsed="1"/>
    <col min="47" max="54" width="11.07421875" style="117" customWidth="1"/>
    <col min="55" max="16384" width="7.765625" style="117"/>
  </cols>
  <sheetData>
    <row r="1" spans="1:54" ht="16" x14ac:dyDescent="0.4">
      <c r="B1" s="189" t="s">
        <v>0</v>
      </c>
      <c r="C1" s="189" t="s">
        <v>0</v>
      </c>
    </row>
    <row r="2" spans="1:54" x14ac:dyDescent="0.35">
      <c r="B2" s="190"/>
      <c r="C2" s="191"/>
      <c r="D2" s="18"/>
      <c r="AC2" s="244"/>
      <c r="AE2" s="244"/>
      <c r="AG2" s="244"/>
      <c r="AI2" s="244"/>
    </row>
    <row r="3" spans="1:54" x14ac:dyDescent="0.35">
      <c r="B3" s="192"/>
      <c r="C3" s="192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AC3" s="15"/>
      <c r="AT3" s="84"/>
    </row>
    <row r="4" spans="1:54" x14ac:dyDescent="0.35">
      <c r="B4" s="194" t="s">
        <v>440</v>
      </c>
      <c r="C4" s="194" t="s">
        <v>441</v>
      </c>
      <c r="AR4" s="29"/>
      <c r="AS4" s="29"/>
      <c r="AT4" s="29"/>
      <c r="AU4" s="30"/>
      <c r="AV4" s="30"/>
      <c r="AW4" s="30"/>
      <c r="AX4" s="30"/>
      <c r="AY4" s="30"/>
      <c r="AZ4" s="30"/>
      <c r="BA4" s="30"/>
      <c r="BB4" s="30"/>
    </row>
    <row r="5" spans="1:54" x14ac:dyDescent="0.4">
      <c r="B5" s="119"/>
      <c r="C5" s="119"/>
    </row>
    <row r="6" spans="1:54" s="126" customFormat="1" x14ac:dyDescent="0.35">
      <c r="A6" s="124"/>
      <c r="B6" s="113" t="s">
        <v>258</v>
      </c>
      <c r="C6" s="113" t="s">
        <v>259</v>
      </c>
      <c r="D6" s="255" t="s">
        <v>344</v>
      </c>
      <c r="E6" s="255" t="s">
        <v>345</v>
      </c>
      <c r="F6" s="255" t="s">
        <v>346</v>
      </c>
      <c r="G6" s="255" t="s">
        <v>347</v>
      </c>
      <c r="H6" s="255" t="s">
        <v>348</v>
      </c>
      <c r="I6" s="255" t="s">
        <v>349</v>
      </c>
      <c r="J6" s="255" t="s">
        <v>350</v>
      </c>
      <c r="K6" s="255" t="s">
        <v>351</v>
      </c>
      <c r="L6" s="255" t="s">
        <v>352</v>
      </c>
      <c r="M6" s="255" t="s">
        <v>353</v>
      </c>
      <c r="N6" s="255" t="s">
        <v>354</v>
      </c>
      <c r="O6" s="255" t="s">
        <v>355</v>
      </c>
      <c r="P6" s="255" t="s">
        <v>356</v>
      </c>
      <c r="Q6" s="255" t="s">
        <v>357</v>
      </c>
      <c r="R6" s="255" t="s">
        <v>358</v>
      </c>
      <c r="S6" s="251" t="s">
        <v>359</v>
      </c>
      <c r="T6" s="251" t="s">
        <v>360</v>
      </c>
      <c r="U6" s="251" t="s">
        <v>361</v>
      </c>
      <c r="V6" s="251" t="s">
        <v>362</v>
      </c>
      <c r="W6" s="251" t="s">
        <v>363</v>
      </c>
      <c r="X6" s="251" t="s">
        <v>364</v>
      </c>
      <c r="Y6" s="251" t="s">
        <v>365</v>
      </c>
      <c r="Z6" s="251" t="s">
        <v>366</v>
      </c>
      <c r="AA6" s="251" t="s">
        <v>367</v>
      </c>
      <c r="AB6" s="251" t="s">
        <v>369</v>
      </c>
      <c r="AC6" s="251" t="s">
        <v>369</v>
      </c>
      <c r="AD6" s="251" t="s">
        <v>371</v>
      </c>
      <c r="AE6" s="251" t="s">
        <v>371</v>
      </c>
      <c r="AF6" s="251" t="s">
        <v>373</v>
      </c>
      <c r="AG6" s="251" t="s">
        <v>373</v>
      </c>
      <c r="AH6" s="251" t="s">
        <v>375</v>
      </c>
      <c r="AI6" s="251" t="s">
        <v>375</v>
      </c>
      <c r="AJ6" s="251" t="s">
        <v>376</v>
      </c>
      <c r="AK6" s="251" t="s">
        <v>377</v>
      </c>
      <c r="AL6" s="251" t="s">
        <v>378</v>
      </c>
      <c r="AM6" s="251" t="s">
        <v>379</v>
      </c>
      <c r="AN6" s="251" t="s">
        <v>380</v>
      </c>
      <c r="AO6" s="251" t="s">
        <v>381</v>
      </c>
      <c r="AP6" s="251" t="s">
        <v>382</v>
      </c>
      <c r="AQ6" s="251" t="s">
        <v>383</v>
      </c>
      <c r="AR6" s="251" t="s">
        <v>384</v>
      </c>
      <c r="AS6" s="251" t="s">
        <v>385</v>
      </c>
      <c r="AT6" s="251" t="s">
        <v>386</v>
      </c>
      <c r="AU6" s="125" t="s">
        <v>387</v>
      </c>
      <c r="AV6" s="125" t="s">
        <v>388</v>
      </c>
      <c r="AW6" s="125" t="s">
        <v>389</v>
      </c>
      <c r="AX6" s="22" t="s">
        <v>390</v>
      </c>
      <c r="AY6" s="22" t="s">
        <v>391</v>
      </c>
      <c r="AZ6" s="22" t="s">
        <v>457</v>
      </c>
      <c r="BA6" s="22" t="s">
        <v>473</v>
      </c>
      <c r="BB6" s="262" t="s">
        <v>477</v>
      </c>
    </row>
    <row r="7" spans="1:54" ht="18" customHeight="1" x14ac:dyDescent="0.35">
      <c r="A7" s="2"/>
      <c r="B7" s="204" t="s">
        <v>69</v>
      </c>
      <c r="C7" s="204" t="s">
        <v>70</v>
      </c>
      <c r="D7" s="195"/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253"/>
    </row>
    <row r="8" spans="1:54" x14ac:dyDescent="0.35">
      <c r="A8" s="2"/>
      <c r="B8" s="128" t="s">
        <v>6</v>
      </c>
      <c r="C8" s="128" t="s">
        <v>7</v>
      </c>
      <c r="D8" s="239">
        <v>23167062181.721401</v>
      </c>
      <c r="E8" s="239">
        <v>22743125654.968105</v>
      </c>
      <c r="F8" s="239">
        <v>20192318904.869003</v>
      </c>
      <c r="G8" s="239">
        <v>20275460806.122902</v>
      </c>
      <c r="H8" s="239">
        <v>21461001832.367302</v>
      </c>
      <c r="I8" s="239">
        <v>20141808949.761204</v>
      </c>
      <c r="J8" s="239">
        <v>19919236319.383701</v>
      </c>
      <c r="K8" s="239">
        <v>22710891295.161705</v>
      </c>
      <c r="L8" s="239">
        <v>25426135944.462902</v>
      </c>
      <c r="M8" s="239">
        <v>24940358300.517601</v>
      </c>
      <c r="N8" s="239">
        <v>22172324218.057602</v>
      </c>
      <c r="O8" s="239">
        <v>24204249093.955204</v>
      </c>
      <c r="P8" s="239">
        <v>25476135549.894402</v>
      </c>
      <c r="Q8" s="239">
        <v>27200596390.257404</v>
      </c>
      <c r="R8" s="239">
        <v>24208621980.435802</v>
      </c>
      <c r="S8" s="280">
        <v>25624435496.328999</v>
      </c>
      <c r="T8" s="280">
        <v>27912478018.902901</v>
      </c>
      <c r="U8" s="280">
        <v>26057987876.005203</v>
      </c>
      <c r="V8" s="280">
        <v>24996913727.0331</v>
      </c>
      <c r="W8" s="280">
        <v>25179304421.943802</v>
      </c>
      <c r="X8" s="280">
        <v>25355810737.422901</v>
      </c>
      <c r="Y8" s="280">
        <v>18971099284.4813</v>
      </c>
      <c r="Z8" s="280">
        <v>19908964867.803398</v>
      </c>
      <c r="AA8" s="280">
        <v>22051986178.433102</v>
      </c>
      <c r="AB8" s="280">
        <v>25846724603.553802</v>
      </c>
      <c r="AC8" s="280">
        <v>25846724603.555302</v>
      </c>
      <c r="AD8" s="280">
        <v>25858180827.6688</v>
      </c>
      <c r="AE8" s="280">
        <v>25858180827.668198</v>
      </c>
      <c r="AF8" s="280">
        <v>26292856154.1866</v>
      </c>
      <c r="AG8" s="280">
        <v>26292856154.188202</v>
      </c>
      <c r="AH8" s="280">
        <v>30902361209.9048</v>
      </c>
      <c r="AI8" s="280">
        <v>30902361209.9048</v>
      </c>
      <c r="AJ8" s="280">
        <v>36332249381.8153</v>
      </c>
      <c r="AK8" s="280">
        <v>35032732452.2174</v>
      </c>
      <c r="AL8" s="280">
        <v>31901857006.925499</v>
      </c>
      <c r="AM8" s="280">
        <v>30751796513.992599</v>
      </c>
      <c r="AN8" s="280">
        <v>34362789351.249901</v>
      </c>
      <c r="AO8" s="280">
        <v>31659518442.793499</v>
      </c>
      <c r="AP8" s="280">
        <v>28927016395.650898</v>
      </c>
      <c r="AQ8" s="280">
        <v>30061527950.251198</v>
      </c>
      <c r="AR8" s="280">
        <v>31981421765.858902</v>
      </c>
      <c r="AS8" s="280">
        <v>32354424146.284801</v>
      </c>
      <c r="AT8" s="280">
        <v>28796325069.717701</v>
      </c>
      <c r="AU8" s="85">
        <v>31561840737.580387</v>
      </c>
      <c r="AV8" s="85">
        <v>32763019680.089619</v>
      </c>
      <c r="AW8" s="85">
        <v>32206225532.831306</v>
      </c>
      <c r="AX8" s="85">
        <v>30768615667.821079</v>
      </c>
      <c r="AY8" s="85">
        <v>32717387929.413635</v>
      </c>
      <c r="AZ8" s="85">
        <v>36755921052.96994</v>
      </c>
      <c r="BA8" s="85">
        <v>37799148597.222649</v>
      </c>
      <c r="BB8" s="86">
        <v>36948243413.2407</v>
      </c>
    </row>
    <row r="9" spans="1:54" x14ac:dyDescent="0.35">
      <c r="A9" s="2"/>
      <c r="B9" s="128" t="s">
        <v>8</v>
      </c>
      <c r="C9" s="128" t="s">
        <v>296</v>
      </c>
      <c r="D9" s="239">
        <v>23334262861.078903</v>
      </c>
      <c r="E9" s="239">
        <v>23397682808.902</v>
      </c>
      <c r="F9" s="239">
        <v>22091954818.891304</v>
      </c>
      <c r="G9" s="239">
        <v>21998389802.124104</v>
      </c>
      <c r="H9" s="239">
        <v>20419624401.365704</v>
      </c>
      <c r="I9" s="239">
        <v>21036328505.492702</v>
      </c>
      <c r="J9" s="239">
        <v>20438629892.242302</v>
      </c>
      <c r="K9" s="239">
        <v>22534986454.998703</v>
      </c>
      <c r="L9" s="239">
        <v>22425620540.478203</v>
      </c>
      <c r="M9" s="239">
        <v>24426142369.520302</v>
      </c>
      <c r="N9" s="239">
        <v>22571433673.399403</v>
      </c>
      <c r="O9" s="239">
        <v>24482461544.437202</v>
      </c>
      <c r="P9" s="280">
        <v>23981409207.009003</v>
      </c>
      <c r="Q9" s="280">
        <v>26433914975.5159</v>
      </c>
      <c r="R9" s="280">
        <v>24438180322.8074</v>
      </c>
      <c r="S9" s="280">
        <v>26070024513.9258</v>
      </c>
      <c r="T9" s="280">
        <v>25179704249.888802</v>
      </c>
      <c r="U9" s="280">
        <v>26567403252.158501</v>
      </c>
      <c r="V9" s="280">
        <v>25187632265.802299</v>
      </c>
      <c r="W9" s="280">
        <v>26598456932.6451</v>
      </c>
      <c r="X9" s="280">
        <v>23622798619.5084</v>
      </c>
      <c r="Y9" s="280">
        <v>20229459935.986698</v>
      </c>
      <c r="Z9" s="280">
        <v>20145681958.7817</v>
      </c>
      <c r="AA9" s="280">
        <v>22411510908.497601</v>
      </c>
      <c r="AB9" s="280">
        <v>21692560960.136101</v>
      </c>
      <c r="AC9" s="280">
        <v>21692560960.137798</v>
      </c>
      <c r="AD9" s="280">
        <v>23461240595.3512</v>
      </c>
      <c r="AE9" s="280">
        <v>23461240595.3503</v>
      </c>
      <c r="AF9" s="280">
        <v>24827639681.7005</v>
      </c>
      <c r="AG9" s="280">
        <v>24827639681.7019</v>
      </c>
      <c r="AH9" s="280">
        <v>29128222803.617901</v>
      </c>
      <c r="AI9" s="280">
        <v>29128222803.617901</v>
      </c>
      <c r="AJ9" s="280">
        <v>29006354332.288399</v>
      </c>
      <c r="AK9" s="280">
        <v>31658302369.800201</v>
      </c>
      <c r="AL9" s="280">
        <v>31693818345.628998</v>
      </c>
      <c r="AM9" s="280">
        <v>31094509526.276299</v>
      </c>
      <c r="AN9" s="280">
        <v>30968006855.669102</v>
      </c>
      <c r="AO9" s="280">
        <v>32243124784.526299</v>
      </c>
      <c r="AP9" s="280">
        <v>31476036825.537498</v>
      </c>
      <c r="AQ9" s="280">
        <v>31815692499.822197</v>
      </c>
      <c r="AR9" s="280">
        <v>29001687803.720402</v>
      </c>
      <c r="AS9" s="280">
        <v>31419099493.4659</v>
      </c>
      <c r="AT9" s="280">
        <v>30306081770.440601</v>
      </c>
      <c r="AU9" s="85">
        <v>32150893644.501884</v>
      </c>
      <c r="AV9" s="85">
        <v>29300872988.389469</v>
      </c>
      <c r="AW9" s="85">
        <v>29699908666.954929</v>
      </c>
      <c r="AX9" s="85">
        <v>29218313002.967773</v>
      </c>
      <c r="AY9" s="85">
        <v>32461127216.440662</v>
      </c>
      <c r="AZ9" s="85">
        <v>30684697878.657146</v>
      </c>
      <c r="BA9" s="85">
        <v>36751879524.743271</v>
      </c>
      <c r="BB9" s="86">
        <v>37727575099.00116</v>
      </c>
    </row>
    <row r="10" spans="1:54" x14ac:dyDescent="0.35">
      <c r="A10" s="2"/>
      <c r="B10" s="128" t="s">
        <v>262</v>
      </c>
      <c r="C10" s="128" t="s">
        <v>263</v>
      </c>
      <c r="D10" s="130">
        <v>-8.5409302799999995</v>
      </c>
      <c r="E10" s="130">
        <v>-2.4137615500000003</v>
      </c>
      <c r="F10" s="130">
        <v>-7.7447878699999997</v>
      </c>
      <c r="G10" s="130">
        <v>-6.9803581899999996</v>
      </c>
      <c r="H10" s="130">
        <v>-6.6475053199999996</v>
      </c>
      <c r="I10" s="130">
        <v>-4.0544972100000001</v>
      </c>
      <c r="J10" s="130">
        <v>0.22149793999999998</v>
      </c>
      <c r="K10" s="130">
        <v>7.6770250200000003</v>
      </c>
      <c r="L10" s="130">
        <v>16.43</v>
      </c>
      <c r="M10" s="130">
        <v>16.739999999999998</v>
      </c>
      <c r="N10" s="130">
        <v>13.25</v>
      </c>
      <c r="O10" s="130">
        <v>14.760000000000002</v>
      </c>
      <c r="P10" s="130">
        <v>6.9729182000000005</v>
      </c>
      <c r="Q10" s="130">
        <v>12.01039731</v>
      </c>
      <c r="R10" s="130">
        <v>9.1173382400000005</v>
      </c>
      <c r="S10" s="131">
        <v>6.2320383799999997</v>
      </c>
      <c r="T10" s="131">
        <v>6.2485956699999994</v>
      </c>
      <c r="U10" s="131">
        <v>-5.1670180199999995</v>
      </c>
      <c r="V10" s="131">
        <v>-0.88580399999999992</v>
      </c>
      <c r="W10" s="131">
        <v>-6.1678719200000005</v>
      </c>
      <c r="X10" s="131">
        <v>-10.76137097</v>
      </c>
      <c r="Y10" s="131">
        <v>-23.277767919999999</v>
      </c>
      <c r="Z10" s="131">
        <v>-11.378661430000001</v>
      </c>
      <c r="AA10" s="131">
        <v>-1.5161625600000002</v>
      </c>
      <c r="AB10" s="131">
        <v>12.22493551</v>
      </c>
      <c r="AC10" s="131">
        <v>17.558299479999999</v>
      </c>
      <c r="AD10" s="131">
        <v>43.349164780000002</v>
      </c>
      <c r="AE10" s="131">
        <v>38.962612700000001</v>
      </c>
      <c r="AF10" s="131">
        <v>20.789925090000001</v>
      </c>
      <c r="AG10" s="131">
        <v>19.616432440000001</v>
      </c>
      <c r="AH10" s="131">
        <v>23.227389559999999</v>
      </c>
      <c r="AI10" s="131">
        <v>20.66975253</v>
      </c>
      <c r="AJ10" s="131">
        <v>19.889750919999997</v>
      </c>
      <c r="AK10" s="131">
        <v>10.8376097</v>
      </c>
      <c r="AL10" s="131">
        <v>6.0266802999999998</v>
      </c>
      <c r="AM10" s="131">
        <v>-1.9951048999999998</v>
      </c>
      <c r="AN10" s="131">
        <v>1.5632325499999999</v>
      </c>
      <c r="AO10" s="131">
        <v>2.7699267000000001</v>
      </c>
      <c r="AP10" s="131">
        <v>-7.4728707600000002</v>
      </c>
      <c r="AQ10" s="131">
        <v>-3.5432711914747999</v>
      </c>
      <c r="AR10" s="131">
        <v>-5.4847299018504607</v>
      </c>
      <c r="AS10" s="131">
        <v>2.51917412723407</v>
      </c>
      <c r="AT10" s="131">
        <v>2.46313751225569</v>
      </c>
      <c r="AU10" s="131">
        <v>3.6700318847473499</v>
      </c>
      <c r="AV10" s="131">
        <v>2.3780529695697399</v>
      </c>
      <c r="AW10" s="131">
        <v>9.6900917676005509</v>
      </c>
      <c r="AX10" s="131">
        <v>16.134046433021801</v>
      </c>
      <c r="AY10" s="131">
        <v>15.055515372068701</v>
      </c>
      <c r="AZ10" s="131">
        <v>23.075724897764001</v>
      </c>
      <c r="BA10" s="131">
        <v>17.1719201370726</v>
      </c>
      <c r="BB10" s="132">
        <v>16.5043439885807</v>
      </c>
    </row>
    <row r="11" spans="1:54" x14ac:dyDescent="0.35">
      <c r="A11" s="2"/>
      <c r="B11" s="128" t="s">
        <v>264</v>
      </c>
      <c r="C11" s="128" t="s">
        <v>265</v>
      </c>
      <c r="D11" s="130">
        <v>-1.7717918400000001</v>
      </c>
      <c r="E11" s="130">
        <v>-4.0770021500000002</v>
      </c>
      <c r="F11" s="130">
        <v>-5.5667872000000003</v>
      </c>
      <c r="G11" s="130">
        <v>-6.2729967600000007</v>
      </c>
      <c r="H11" s="130">
        <v>-6.5496533800000005</v>
      </c>
      <c r="I11" s="130">
        <v>-3.8251060500000005</v>
      </c>
      <c r="J11" s="130">
        <v>-4.70994665</v>
      </c>
      <c r="K11" s="130">
        <v>-0.29100073000000004</v>
      </c>
      <c r="L11" s="130">
        <v>5.1499999999999995</v>
      </c>
      <c r="M11" s="130">
        <v>9.33</v>
      </c>
      <c r="N11" s="130">
        <v>11.62</v>
      </c>
      <c r="O11" s="130">
        <v>14.92</v>
      </c>
      <c r="P11" s="130">
        <v>13.500989299999999</v>
      </c>
      <c r="Q11" s="130">
        <v>12.14539506</v>
      </c>
      <c r="R11" s="130">
        <v>10.356764650000001</v>
      </c>
      <c r="S11" s="131">
        <v>8.9217489299999997</v>
      </c>
      <c r="T11" s="131">
        <v>2.54048849</v>
      </c>
      <c r="U11" s="131">
        <v>-1.3336519999999999E-2</v>
      </c>
      <c r="V11" s="131">
        <v>-0.85313262999999995</v>
      </c>
      <c r="W11" s="131">
        <v>-2.3474338800000001</v>
      </c>
      <c r="X11" s="131">
        <v>-7.2361701400000005</v>
      </c>
      <c r="Y11" s="131">
        <v>-19.892159879999998</v>
      </c>
      <c r="Z11" s="131">
        <v>-11.07417182</v>
      </c>
      <c r="AA11" s="131">
        <v>-5.8531726200000005</v>
      </c>
      <c r="AB11" s="131">
        <v>1.00935993</v>
      </c>
      <c r="AC11" s="131">
        <v>3.96449191</v>
      </c>
      <c r="AD11" s="131">
        <v>21.683370610000001</v>
      </c>
      <c r="AE11" s="131">
        <v>26.990878470000002</v>
      </c>
      <c r="AF11" s="131">
        <v>12.72051149</v>
      </c>
      <c r="AG11" s="131">
        <v>14.76721923</v>
      </c>
      <c r="AH11" s="131">
        <v>13.820809029999999</v>
      </c>
      <c r="AI11" s="131">
        <v>16.103555100000001</v>
      </c>
      <c r="AJ11" s="131">
        <v>12.20301162</v>
      </c>
      <c r="AK11" s="131">
        <v>10.04894846</v>
      </c>
      <c r="AL11" s="131">
        <v>11.144599280000001</v>
      </c>
      <c r="AM11" s="131">
        <v>5.0818531399999998</v>
      </c>
      <c r="AN11" s="131">
        <v>12.86693689</v>
      </c>
      <c r="AO11" s="131">
        <v>11.650555049999999</v>
      </c>
      <c r="AP11" s="131">
        <v>1.1660506500000001</v>
      </c>
      <c r="AQ11" s="131">
        <v>0.93967627687141997</v>
      </c>
      <c r="AR11" s="131">
        <v>-5.1111489741835294</v>
      </c>
      <c r="AS11" s="131">
        <v>-2.4027243160506901</v>
      </c>
      <c r="AT11" s="131">
        <v>-0.65150623332024005</v>
      </c>
      <c r="AU11" s="131">
        <v>0.155222098641733</v>
      </c>
      <c r="AV11" s="131">
        <v>0.79729952954841099</v>
      </c>
      <c r="AW11" s="131">
        <v>3.3929927022611301</v>
      </c>
      <c r="AX11" s="131">
        <v>4.6397252482787001</v>
      </c>
      <c r="AY11" s="131">
        <v>12.313834320735701</v>
      </c>
      <c r="AZ11" s="131">
        <v>14.574109086791301</v>
      </c>
      <c r="BA11" s="131">
        <v>23.412441754027398</v>
      </c>
      <c r="BB11" s="132">
        <v>25.092923728752599</v>
      </c>
    </row>
    <row r="12" spans="1:54" x14ac:dyDescent="0.35">
      <c r="A12" s="2"/>
      <c r="B12" s="128" t="s">
        <v>266</v>
      </c>
      <c r="C12" s="128" t="s">
        <v>267</v>
      </c>
      <c r="D12" s="280">
        <v>0</v>
      </c>
      <c r="E12" s="280">
        <v>0</v>
      </c>
      <c r="F12" s="280">
        <v>0</v>
      </c>
      <c r="G12" s="280">
        <v>0</v>
      </c>
      <c r="H12" s="280">
        <v>0</v>
      </c>
      <c r="I12" s="280">
        <v>0</v>
      </c>
      <c r="J12" s="280">
        <v>0</v>
      </c>
      <c r="K12" s="280">
        <v>10115026134.278099</v>
      </c>
      <c r="L12" s="280">
        <v>3567169326.4061899</v>
      </c>
      <c r="M12" s="280">
        <v>3815195002.3403902</v>
      </c>
      <c r="N12" s="280">
        <v>3438156476.8944998</v>
      </c>
      <c r="O12" s="280">
        <v>4040477442.4967999</v>
      </c>
      <c r="P12" s="280">
        <v>4310703209.8551798</v>
      </c>
      <c r="Q12" s="280">
        <v>5022695179.2758102</v>
      </c>
      <c r="R12" s="280">
        <v>4496720774.02384</v>
      </c>
      <c r="S12" s="280">
        <v>4416869320.9003506</v>
      </c>
      <c r="T12" s="280">
        <v>4630123758.7340097</v>
      </c>
      <c r="U12" s="280">
        <v>5013926716.5608997</v>
      </c>
      <c r="V12" s="280">
        <v>4703965769.7559099</v>
      </c>
      <c r="W12" s="280">
        <v>5094368710.7926998</v>
      </c>
      <c r="X12" s="280">
        <v>3789157813.37321</v>
      </c>
      <c r="Y12" s="280">
        <v>2906622463.0005898</v>
      </c>
      <c r="Z12" s="280">
        <v>3561377221.4468899</v>
      </c>
      <c r="AA12" s="280">
        <v>4588975383.3870897</v>
      </c>
      <c r="AB12" s="280">
        <v>4264461106.1823997</v>
      </c>
      <c r="AC12" s="280">
        <v>4312503539.6739006</v>
      </c>
      <c r="AD12" s="280">
        <v>4565186567.0346994</v>
      </c>
      <c r="AE12" s="280">
        <v>4585144225.2115002</v>
      </c>
      <c r="AF12" s="280">
        <v>4727544789.4454803</v>
      </c>
      <c r="AG12" s="280">
        <v>4931513588.8005199</v>
      </c>
      <c r="AH12" s="280">
        <v>5354100621.8411007</v>
      </c>
      <c r="AI12" s="280">
        <v>5535106163.8846807</v>
      </c>
      <c r="AJ12" s="280">
        <v>5752334919.6416998</v>
      </c>
      <c r="AK12" s="280">
        <v>6336233710.0285902</v>
      </c>
      <c r="AL12" s="280">
        <v>5952981581.55021</v>
      </c>
      <c r="AM12" s="280">
        <v>6428749778.0288</v>
      </c>
      <c r="AN12" s="280">
        <v>6118977917.8673</v>
      </c>
      <c r="AO12" s="280">
        <v>6599238153.7098103</v>
      </c>
      <c r="AP12" s="280">
        <v>6311524706.24121</v>
      </c>
      <c r="AQ12" s="280">
        <v>6210752391.8607607</v>
      </c>
      <c r="AR12" s="280">
        <v>5280678266.73417</v>
      </c>
      <c r="AS12" s="280">
        <v>6148915217.1706705</v>
      </c>
      <c r="AT12" s="280">
        <v>5865671436.3866701</v>
      </c>
      <c r="AU12" s="85">
        <v>6287806023.7020741</v>
      </c>
      <c r="AV12" s="85">
        <v>5768442494.151516</v>
      </c>
      <c r="AW12" s="85">
        <v>5629151445.0508595</v>
      </c>
      <c r="AX12" s="85">
        <v>5538730843.259861</v>
      </c>
      <c r="AY12" s="85">
        <v>6372913560.8457632</v>
      </c>
      <c r="AZ12" s="85">
        <v>6137842699.1645575</v>
      </c>
      <c r="BA12" s="85">
        <v>8305623907.2337151</v>
      </c>
      <c r="BB12" s="86">
        <v>8476565535.1582766</v>
      </c>
    </row>
    <row r="13" spans="1:54" x14ac:dyDescent="0.35">
      <c r="A13" s="2"/>
      <c r="B13" s="128" t="s">
        <v>268</v>
      </c>
      <c r="C13" s="128" t="s">
        <v>269</v>
      </c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>
        <v>17.975187248776436</v>
      </c>
      <c r="Q13" s="133">
        <v>19.000950800999483</v>
      </c>
      <c r="R13" s="133">
        <v>18.4003911691706</v>
      </c>
      <c r="S13" s="133">
        <v>16.942328989913282</v>
      </c>
      <c r="T13" s="133">
        <v>18.388316688646007</v>
      </c>
      <c r="U13" s="133">
        <v>18.872475676197435</v>
      </c>
      <c r="V13" s="133">
        <v>18.675696548669123</v>
      </c>
      <c r="W13" s="133">
        <v>19.152873129795079</v>
      </c>
      <c r="X13" s="133">
        <v>16.04025786446832</v>
      </c>
      <c r="Y13" s="133">
        <v>14.368265253734853</v>
      </c>
      <c r="Z13" s="133">
        <v>17.678116971833017</v>
      </c>
      <c r="AA13" s="133">
        <v>20.475975056403371</v>
      </c>
      <c r="AB13" s="133">
        <v>19.658633731716129</v>
      </c>
      <c r="AC13" s="133">
        <v>19.880103357084245</v>
      </c>
      <c r="AD13" s="133">
        <v>20.67226235151189</v>
      </c>
      <c r="AE13" s="133">
        <v>19.543485804072159</v>
      </c>
      <c r="AF13" s="133">
        <v>19.04145883400254</v>
      </c>
      <c r="AG13" s="133">
        <v>19.862998061934466</v>
      </c>
      <c r="AH13" s="133">
        <v>18.381144149913908</v>
      </c>
      <c r="AI13" s="133">
        <v>19.002553644286142</v>
      </c>
      <c r="AJ13" s="133">
        <v>19.831292322174015</v>
      </c>
      <c r="AK13" s="133">
        <v>20.01444561371336</v>
      </c>
      <c r="AL13" s="133">
        <v>18.78278444279405</v>
      </c>
      <c r="AM13" s="133">
        <v>20.674871145969384</v>
      </c>
      <c r="AN13" s="133">
        <v>19.759030493585481</v>
      </c>
      <c r="AO13" s="133">
        <v>20.467117246889266</v>
      </c>
      <c r="AP13" s="133">
        <v>20.05184051989821</v>
      </c>
      <c r="AQ13" s="133">
        <v>19.521034759483801</v>
      </c>
      <c r="AR13" s="133">
        <v>18.2081756843709</v>
      </c>
      <c r="AS13" s="133">
        <v>19.570628427620701</v>
      </c>
      <c r="AT13" s="133">
        <v>19.354766745557399</v>
      </c>
      <c r="AU13" s="133">
        <v>19.5571734124328</v>
      </c>
      <c r="AV13" s="133">
        <v>19.686930476225999</v>
      </c>
      <c r="AW13" s="133">
        <v>18.9534301541945</v>
      </c>
      <c r="AX13" s="133">
        <v>18.956367681793502</v>
      </c>
      <c r="AY13" s="133">
        <v>19.6324468905629</v>
      </c>
      <c r="AZ13" s="133">
        <v>20.0029432371689</v>
      </c>
      <c r="BA13" s="133">
        <v>22.599181360621102</v>
      </c>
      <c r="BB13" s="134">
        <v>22.467824960694898</v>
      </c>
    </row>
    <row r="14" spans="1:54" x14ac:dyDescent="0.35">
      <c r="A14" s="2"/>
      <c r="B14" s="128" t="s">
        <v>270</v>
      </c>
      <c r="C14" s="128" t="s">
        <v>31</v>
      </c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>
        <v>4823605160.8214006</v>
      </c>
      <c r="AS14" s="85">
        <v>5687721645.0864496</v>
      </c>
      <c r="AT14" s="85">
        <v>5382393587.6255798</v>
      </c>
      <c r="AU14" s="85">
        <v>5740803818.6791697</v>
      </c>
      <c r="AV14" s="85">
        <v>5262378687.6344147</v>
      </c>
      <c r="AW14" s="85">
        <v>5194465210.309577</v>
      </c>
      <c r="AX14" s="85">
        <v>5102950354.9578943</v>
      </c>
      <c r="AY14" s="85">
        <v>5941926681.2050858</v>
      </c>
      <c r="AZ14" s="85">
        <v>5719084249.3261375</v>
      </c>
      <c r="BA14" s="85">
        <v>7855261410.0417166</v>
      </c>
      <c r="BB14" s="86">
        <v>7997370837.0555105</v>
      </c>
    </row>
    <row r="15" spans="1:54" x14ac:dyDescent="0.35">
      <c r="A15" s="2"/>
      <c r="B15" s="128" t="s">
        <v>271</v>
      </c>
      <c r="C15" s="128" t="s">
        <v>272</v>
      </c>
      <c r="D15" s="239">
        <v>410198421.50711703</v>
      </c>
      <c r="E15" s="239">
        <v>1719118621.8837402</v>
      </c>
      <c r="F15" s="239">
        <v>236362108.23328102</v>
      </c>
      <c r="G15" s="239">
        <v>-171476591.97617903</v>
      </c>
      <c r="H15" s="239">
        <v>1398371963.6408904</v>
      </c>
      <c r="I15" s="239">
        <v>1615224771.6672101</v>
      </c>
      <c r="J15" s="239">
        <v>608857564.66360104</v>
      </c>
      <c r="K15" s="239">
        <v>1845044642.8007302</v>
      </c>
      <c r="L15" s="239">
        <v>2261099191.9918003</v>
      </c>
      <c r="M15" s="239">
        <v>2200527238.3481903</v>
      </c>
      <c r="N15" s="239">
        <v>2381808776.3112702</v>
      </c>
      <c r="O15" s="239">
        <v>6316664792.9995203</v>
      </c>
      <c r="P15" s="239">
        <v>2932562565.7411003</v>
      </c>
      <c r="Q15" s="129">
        <v>3416370491.1088905</v>
      </c>
      <c r="R15" s="129">
        <v>3769847338.0709305</v>
      </c>
      <c r="S15" s="280">
        <v>2550700720.3327899</v>
      </c>
      <c r="T15" s="280">
        <v>3096841592.0074997</v>
      </c>
      <c r="U15" s="280">
        <v>3538742967.7859902</v>
      </c>
      <c r="V15" s="280">
        <v>2036334570.4009101</v>
      </c>
      <c r="W15" s="280">
        <v>-148705544.08219498</v>
      </c>
      <c r="X15" s="280">
        <v>1822957746.4779899</v>
      </c>
      <c r="Y15" s="280">
        <v>1093995919.9628</v>
      </c>
      <c r="Z15" s="280">
        <v>3183355583.9096003</v>
      </c>
      <c r="AA15" s="280">
        <v>2620778296.38204</v>
      </c>
      <c r="AB15" s="280">
        <v>3182294660.0496001</v>
      </c>
      <c r="AC15" s="280">
        <v>3182294660.0511999</v>
      </c>
      <c r="AD15" s="280">
        <v>3511157887.8543901</v>
      </c>
      <c r="AE15" s="280">
        <v>3511157887.8535004</v>
      </c>
      <c r="AF15" s="280">
        <v>3920467868.2941799</v>
      </c>
      <c r="AG15" s="280">
        <v>3920467868.2955799</v>
      </c>
      <c r="AH15" s="280">
        <v>3869722386.5955997</v>
      </c>
      <c r="AI15" s="280">
        <v>3869722386.5956197</v>
      </c>
      <c r="AJ15" s="280">
        <v>4210534025.4988995</v>
      </c>
      <c r="AK15" s="280">
        <v>3790329171.2052703</v>
      </c>
      <c r="AL15" s="280">
        <v>-226208470.63386199</v>
      </c>
      <c r="AM15" s="280">
        <v>3450742790.7981</v>
      </c>
      <c r="AN15" s="280">
        <v>3816267991.3849001</v>
      </c>
      <c r="AO15" s="280">
        <v>3326085766.0464096</v>
      </c>
      <c r="AP15" s="280">
        <v>3900226653.90661</v>
      </c>
      <c r="AQ15" s="280">
        <v>4258601195.1778102</v>
      </c>
      <c r="AR15" s="280">
        <v>1247295572.5719202</v>
      </c>
      <c r="AS15" s="280">
        <v>3462196907.6328902</v>
      </c>
      <c r="AT15" s="280">
        <v>3238618398.9421201</v>
      </c>
      <c r="AU15" s="85">
        <v>4296856578.8407345</v>
      </c>
      <c r="AV15" s="85">
        <v>3736240122.1567969</v>
      </c>
      <c r="AW15" s="85">
        <v>3216023398.3896623</v>
      </c>
      <c r="AX15" s="85">
        <v>3538404903.2741032</v>
      </c>
      <c r="AY15" s="85">
        <v>4199959576.5542712</v>
      </c>
      <c r="AZ15" s="85">
        <v>3877085290.6968522</v>
      </c>
      <c r="BA15" s="85">
        <v>5236489804.3694763</v>
      </c>
      <c r="BB15" s="86">
        <v>5771851370.2157707</v>
      </c>
    </row>
    <row r="16" spans="1:54" x14ac:dyDescent="0.35">
      <c r="A16" s="2"/>
      <c r="B16" s="128" t="s">
        <v>273</v>
      </c>
      <c r="C16" s="128" t="s">
        <v>274</v>
      </c>
      <c r="D16" s="239"/>
      <c r="E16" s="239"/>
      <c r="F16" s="239"/>
      <c r="G16" s="239"/>
      <c r="H16" s="239"/>
      <c r="I16" s="239"/>
      <c r="J16" s="239"/>
      <c r="K16" s="239"/>
      <c r="L16" s="239"/>
      <c r="M16" s="239"/>
      <c r="N16" s="239"/>
      <c r="O16" s="239"/>
      <c r="P16" s="239"/>
      <c r="Q16" s="129"/>
      <c r="R16" s="129"/>
      <c r="S16" s="280"/>
      <c r="T16" s="280"/>
      <c r="U16" s="280"/>
      <c r="V16" s="280"/>
      <c r="W16" s="280"/>
      <c r="X16" s="280"/>
      <c r="Y16" s="280"/>
      <c r="Z16" s="280"/>
      <c r="AA16" s="280"/>
      <c r="AB16" s="280"/>
      <c r="AC16" s="280"/>
      <c r="AD16" s="280"/>
      <c r="AE16" s="280"/>
      <c r="AF16" s="280"/>
      <c r="AG16" s="280"/>
      <c r="AH16" s="280"/>
      <c r="AI16" s="280"/>
      <c r="AJ16" s="280">
        <v>4115006223.4532995</v>
      </c>
      <c r="AK16" s="280">
        <v>4762977970.0011702</v>
      </c>
      <c r="AL16" s="280">
        <v>4684462549.6427298</v>
      </c>
      <c r="AM16" s="280">
        <v>4056979172.38831</v>
      </c>
      <c r="AN16" s="280">
        <v>3855032556.3993902</v>
      </c>
      <c r="AO16" s="280">
        <v>4084967822.2515101</v>
      </c>
      <c r="AP16" s="280">
        <v>3948815618.4428101</v>
      </c>
      <c r="AQ16" s="280">
        <v>4046588814.61271</v>
      </c>
      <c r="AR16" s="280">
        <v>3281243018.9960098</v>
      </c>
      <c r="AS16" s="280">
        <v>3897464217.5451298</v>
      </c>
      <c r="AT16" s="280">
        <v>3687917750.2075801</v>
      </c>
      <c r="AU16" s="85">
        <v>4083612598.1818647</v>
      </c>
      <c r="AV16" s="85">
        <v>3781572492.5608726</v>
      </c>
      <c r="AW16" s="85">
        <v>3712664013.0227094</v>
      </c>
      <c r="AX16" s="85">
        <v>3530427251.3162823</v>
      </c>
      <c r="AY16" s="85">
        <v>4248737007.6894832</v>
      </c>
      <c r="AZ16" s="85">
        <v>4100115295.9404154</v>
      </c>
      <c r="BA16" s="85">
        <v>5761104498.7608757</v>
      </c>
      <c r="BB16" s="86">
        <v>5820484187.2868032</v>
      </c>
    </row>
    <row r="17" spans="1:54" x14ac:dyDescent="0.35">
      <c r="A17" s="2"/>
      <c r="B17" s="128" t="s">
        <v>275</v>
      </c>
      <c r="C17" s="128" t="s">
        <v>276</v>
      </c>
      <c r="D17" s="167">
        <v>0.33117587447696301</v>
      </c>
      <c r="E17" s="167">
        <v>1.3761835980319299</v>
      </c>
      <c r="F17" s="167">
        <v>0.19670785021339901</v>
      </c>
      <c r="G17" s="167">
        <v>-0.112509781965385</v>
      </c>
      <c r="H17" s="167">
        <v>1.1188993446547899</v>
      </c>
      <c r="I17" s="167">
        <v>1.3057643425907699</v>
      </c>
      <c r="J17" s="167">
        <v>0.48652652398874302</v>
      </c>
      <c r="K17" s="167">
        <v>1.47926638587902</v>
      </c>
      <c r="L17" s="167">
        <v>1.80315236903356</v>
      </c>
      <c r="M17" s="167">
        <v>1.76039362129161</v>
      </c>
      <c r="N17" s="167">
        <v>1.9032862373283099</v>
      </c>
      <c r="O17" s="167">
        <v>5.0357452518283097</v>
      </c>
      <c r="P17" s="167">
        <v>2.3380693447323502</v>
      </c>
      <c r="Q17" s="167">
        <v>2.7220090502991798</v>
      </c>
      <c r="R17" s="167">
        <v>3.0093619939339198</v>
      </c>
      <c r="S17" s="198">
        <v>2.03853203573283</v>
      </c>
      <c r="T17" s="198">
        <v>2.46775461955938</v>
      </c>
      <c r="U17" s="198">
        <v>2.82525734345792</v>
      </c>
      <c r="V17" s="198">
        <v>1.6260334399718099</v>
      </c>
      <c r="W17" s="198">
        <v>-0.11148726649031</v>
      </c>
      <c r="X17" s="198">
        <v>1.4578535033217099</v>
      </c>
      <c r="Y17" s="198">
        <v>0.877802780746611</v>
      </c>
      <c r="Z17" s="198">
        <v>2.53818968610556</v>
      </c>
      <c r="AA17" s="198">
        <v>2.0898341386274</v>
      </c>
      <c r="AB17" s="198">
        <v>2.5325862672301298</v>
      </c>
      <c r="AC17" s="198">
        <v>2.5325862672314101</v>
      </c>
      <c r="AD17" s="198">
        <v>2.8008903296512901</v>
      </c>
      <c r="AE17" s="198">
        <v>2.8008903296505601</v>
      </c>
      <c r="AF17" s="198">
        <v>3.1195501715393399</v>
      </c>
      <c r="AG17" s="198">
        <v>3.1195501715404599</v>
      </c>
      <c r="AH17" s="198">
        <v>3.0751435193845098</v>
      </c>
      <c r="AI17" s="198">
        <v>3.07514351938452</v>
      </c>
      <c r="AJ17" s="198">
        <v>3.34479035108791</v>
      </c>
      <c r="AK17" s="198">
        <v>3.0348862035844699</v>
      </c>
      <c r="AL17" s="198">
        <v>-0.18042099087545599</v>
      </c>
      <c r="AM17" s="198">
        <v>2.7490748159018499</v>
      </c>
      <c r="AN17" s="198">
        <v>3.0427400916877998</v>
      </c>
      <c r="AO17" s="198">
        <v>2.6529514492450299</v>
      </c>
      <c r="AP17" s="198">
        <v>3.1053047751649601</v>
      </c>
      <c r="AQ17" s="198">
        <v>3.3960369333783902</v>
      </c>
      <c r="AR17" s="198">
        <v>0.99479947526263302</v>
      </c>
      <c r="AS17" s="198">
        <v>2.7598004921613701</v>
      </c>
      <c r="AT17" s="198">
        <v>2.58055745458365</v>
      </c>
      <c r="AU17" s="136">
        <v>3.4252392806719101</v>
      </c>
      <c r="AV17" s="136">
        <v>2.9785783881819001</v>
      </c>
      <c r="AW17" s="136">
        <v>2.56402466855537</v>
      </c>
      <c r="AX17" s="136">
        <v>2.8201471955217401</v>
      </c>
      <c r="AY17" s="136">
        <v>3.3478374942487701</v>
      </c>
      <c r="AZ17" s="136">
        <v>3.0902372918828398</v>
      </c>
      <c r="BA17" s="136">
        <v>4.1743242440716797</v>
      </c>
      <c r="BB17" s="137">
        <v>4.6000038078615697</v>
      </c>
    </row>
    <row r="18" spans="1:54" x14ac:dyDescent="0.35">
      <c r="A18" s="2"/>
      <c r="B18" s="128" t="s">
        <v>442</v>
      </c>
      <c r="C18" s="128" t="s">
        <v>443</v>
      </c>
      <c r="D18" s="167"/>
      <c r="E18" s="167"/>
      <c r="F18" s="167"/>
      <c r="G18" s="167"/>
      <c r="H18" s="167">
        <v>1.118899344654787</v>
      </c>
      <c r="I18" s="167">
        <v>1.305764342590769</v>
      </c>
      <c r="J18" s="167">
        <v>0.48652652398874302</v>
      </c>
      <c r="K18" s="167">
        <v>1.4792663858790212</v>
      </c>
      <c r="L18" s="167">
        <v>1.8031523690335611</v>
      </c>
      <c r="M18" s="167">
        <v>2.0222747489228561</v>
      </c>
      <c r="N18" s="167">
        <v>1.9032862373283108</v>
      </c>
      <c r="O18" s="167">
        <v>2.2675021448285353</v>
      </c>
      <c r="P18" s="167">
        <v>2.3380693447323546</v>
      </c>
      <c r="Q18" s="167">
        <v>2.7361506311912671</v>
      </c>
      <c r="R18" s="167">
        <v>2.5</v>
      </c>
      <c r="S18" s="198">
        <v>2.38120141727273</v>
      </c>
      <c r="T18" s="198">
        <v>2.46775461955938</v>
      </c>
      <c r="U18" s="198">
        <v>2.7541541323639298</v>
      </c>
      <c r="V18" s="198">
        <v>2.5801237385220701</v>
      </c>
      <c r="W18" s="198">
        <v>3.1559571920334002</v>
      </c>
      <c r="X18" s="198">
        <v>2.1272138570171801</v>
      </c>
      <c r="Y18" s="198">
        <v>1.7277871585450699</v>
      </c>
      <c r="Z18" s="198">
        <v>2.0919097599673901</v>
      </c>
      <c r="AA18" s="198">
        <v>2.6673267839025701</v>
      </c>
      <c r="AB18" s="198">
        <v>2.4591423777879902</v>
      </c>
      <c r="AC18" s="198">
        <v>2.48624917187133</v>
      </c>
      <c r="AD18" s="198">
        <v>2.6893668017854599</v>
      </c>
      <c r="AE18" s="198">
        <v>2.6996664603620601</v>
      </c>
      <c r="AF18" s="198">
        <v>3.03470448209421</v>
      </c>
      <c r="AG18" s="198">
        <v>3.1582386536588101</v>
      </c>
      <c r="AH18" s="198">
        <v>3.0520319836551599</v>
      </c>
      <c r="AI18" s="198">
        <v>3.16041480057345</v>
      </c>
      <c r="AJ18" s="198">
        <v>3.26863531754198</v>
      </c>
      <c r="AK18" s="198">
        <v>3.8102845725885701</v>
      </c>
      <c r="AL18" s="198">
        <v>3.7343798134353801</v>
      </c>
      <c r="AM18" s="198">
        <v>3.2323681712197501</v>
      </c>
      <c r="AN18" s="198">
        <v>3.0736433123822602</v>
      </c>
      <c r="AO18" s="198">
        <v>3.2579343674127901</v>
      </c>
      <c r="AP18" s="198">
        <v>3.1440400349006499</v>
      </c>
      <c r="AQ18" s="198">
        <v>3.2270200649029799</v>
      </c>
      <c r="AR18" s="198">
        <v>2.6162681230928699</v>
      </c>
      <c r="AS18" s="198">
        <v>3.10679682074207</v>
      </c>
      <c r="AT18" s="198">
        <v>2.9387401661616899</v>
      </c>
      <c r="AU18" s="136">
        <v>3.2552405771238999</v>
      </c>
      <c r="AV18" s="136">
        <v>3.0147174818793601</v>
      </c>
      <c r="AW18" s="136">
        <v>2.9599479689742201</v>
      </c>
      <c r="AX18" s="136">
        <v>2.8137873888533602</v>
      </c>
      <c r="AY18" s="136">
        <v>3.3867230000893902</v>
      </c>
      <c r="AZ18" s="136">
        <v>3.26803744186393</v>
      </c>
      <c r="BA18" s="136">
        <v>4.5925485598681597</v>
      </c>
      <c r="BB18" s="137">
        <v>4.63877402696186</v>
      </c>
    </row>
    <row r="19" spans="1:54" x14ac:dyDescent="0.35">
      <c r="A19" s="2"/>
      <c r="B19" s="128" t="s">
        <v>279</v>
      </c>
      <c r="C19" s="128" t="s">
        <v>280</v>
      </c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98"/>
      <c r="T19" s="198"/>
      <c r="U19" s="198"/>
      <c r="V19" s="198"/>
      <c r="W19" s="198"/>
      <c r="X19" s="198">
        <v>1.4551479580295199</v>
      </c>
      <c r="Y19" s="198">
        <v>0.87652578071387699</v>
      </c>
      <c r="Z19" s="198">
        <v>2.53563389451093</v>
      </c>
      <c r="AA19" s="198">
        <v>2.0877516395855902</v>
      </c>
      <c r="AB19" s="198">
        <v>2.5298701275230902</v>
      </c>
      <c r="AC19" s="198">
        <v>2.5298701275230902</v>
      </c>
      <c r="AD19" s="198">
        <v>2.7975536296523398</v>
      </c>
      <c r="AE19" s="198">
        <v>2.7975536296523398</v>
      </c>
      <c r="AF19" s="198">
        <v>3.1159263400867201</v>
      </c>
      <c r="AG19" s="198">
        <v>3.1159263400867201</v>
      </c>
      <c r="AH19" s="198">
        <v>3.0715452558053</v>
      </c>
      <c r="AI19" s="198">
        <v>3.0715452558053</v>
      </c>
      <c r="AJ19" s="198">
        <v>3.3417166924808202</v>
      </c>
      <c r="AK19" s="198">
        <v>3.0330523469416502</v>
      </c>
      <c r="AL19" s="198">
        <v>-0.18031403789283201</v>
      </c>
      <c r="AM19" s="198">
        <v>2.7472497195083498</v>
      </c>
      <c r="AN19" s="198">
        <v>3.0398446193113502</v>
      </c>
      <c r="AO19" s="198">
        <v>2.64961388682896</v>
      </c>
      <c r="AP19" s="198">
        <v>3.10091717779558</v>
      </c>
      <c r="AQ19" s="198">
        <v>3.39118639561937</v>
      </c>
      <c r="AR19" s="198">
        <v>0.99328971536133404</v>
      </c>
      <c r="AS19" s="198">
        <v>2.75600781900545</v>
      </c>
      <c r="AT19" s="198">
        <v>2.5771796820665398</v>
      </c>
      <c r="AU19" s="136">
        <v>3.4208746450705698</v>
      </c>
      <c r="AV19" s="136">
        <v>2.9749931314066198</v>
      </c>
      <c r="AW19" s="136">
        <v>2.5614547570427102</v>
      </c>
      <c r="AX19" s="136">
        <v>2.8176834688064001</v>
      </c>
      <c r="AY19" s="136">
        <v>3.34514184448396</v>
      </c>
      <c r="AZ19" s="136">
        <v>3.0884392640576399</v>
      </c>
      <c r="BA19" s="136">
        <v>4.1721307077668097</v>
      </c>
      <c r="BB19" s="137">
        <v>4.5977691740499997</v>
      </c>
    </row>
    <row r="20" spans="1:54" x14ac:dyDescent="0.35">
      <c r="A20" s="2"/>
      <c r="B20" s="128" t="s">
        <v>281</v>
      </c>
      <c r="C20" s="128" t="s">
        <v>282</v>
      </c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98"/>
      <c r="T20" s="198"/>
      <c r="U20" s="198"/>
      <c r="V20" s="198"/>
      <c r="W20" s="198"/>
      <c r="X20" s="198">
        <v>2.1232660848830398</v>
      </c>
      <c r="Y20" s="198">
        <v>1.72527362782258</v>
      </c>
      <c r="Z20" s="198">
        <v>2.0898033431735201</v>
      </c>
      <c r="AA20" s="198">
        <v>2.6646695049046798</v>
      </c>
      <c r="AB20" s="198">
        <v>2.4835827276171298</v>
      </c>
      <c r="AC20" s="198">
        <v>2.4835827276171298</v>
      </c>
      <c r="AD20" s="198">
        <v>2.69645034833577</v>
      </c>
      <c r="AE20" s="198">
        <v>2.69645034833577</v>
      </c>
      <c r="AF20" s="198">
        <v>3.15456987965544</v>
      </c>
      <c r="AG20" s="198">
        <v>3.15456987965544</v>
      </c>
      <c r="AH20" s="198">
        <v>3.1567167600103399</v>
      </c>
      <c r="AI20" s="198">
        <v>3.1567167600103399</v>
      </c>
      <c r="AJ20" s="198">
        <v>3.2656316407722401</v>
      </c>
      <c r="AK20" s="198">
        <v>3.8079821763558899</v>
      </c>
      <c r="AL20" s="198">
        <v>3.73216577092274</v>
      </c>
      <c r="AM20" s="198">
        <v>3.2302222188951202</v>
      </c>
      <c r="AN20" s="198">
        <v>3.0707184324918102</v>
      </c>
      <c r="AO20" s="198">
        <v>3.2538357023950901</v>
      </c>
      <c r="AP20" s="198">
        <v>3.13959770708257</v>
      </c>
      <c r="AQ20" s="198">
        <v>3.2224109328525898</v>
      </c>
      <c r="AR20" s="198">
        <v>2.6122975372597299</v>
      </c>
      <c r="AS20" s="198">
        <v>3.1025272857027102</v>
      </c>
      <c r="AT20" s="198">
        <v>2.9355071908018102</v>
      </c>
      <c r="AU20" s="136">
        <v>3.2515809677352898</v>
      </c>
      <c r="AV20" s="136">
        <v>3.0110887251810898</v>
      </c>
      <c r="AW20" s="136">
        <v>2.9571784568161301</v>
      </c>
      <c r="AX20" s="136">
        <v>2.8122585625678602</v>
      </c>
      <c r="AY20" s="136">
        <v>3.3849978421070701</v>
      </c>
      <c r="AZ20" s="136">
        <v>3.26613596256015</v>
      </c>
      <c r="BA20" s="136">
        <v>4.5901488354015498</v>
      </c>
      <c r="BB20" s="137">
        <v>4.6369662071792304</v>
      </c>
    </row>
    <row r="21" spans="1:54" x14ac:dyDescent="0.35">
      <c r="A21" s="2"/>
      <c r="B21" s="128" t="s">
        <v>283</v>
      </c>
      <c r="C21" s="128" t="s">
        <v>283</v>
      </c>
      <c r="D21" s="239">
        <v>2322663767.1939702</v>
      </c>
      <c r="E21" s="239">
        <v>4038603893.5679903</v>
      </c>
      <c r="F21" s="239">
        <v>2417754720.7057004</v>
      </c>
      <c r="G21" s="239">
        <v>2632747870.4106603</v>
      </c>
      <c r="H21" s="239">
        <v>3433287363.5474105</v>
      </c>
      <c r="I21" s="239">
        <v>3718445641.51759</v>
      </c>
      <c r="J21" s="239">
        <v>2941559944.60005</v>
      </c>
      <c r="K21" s="239">
        <v>4279008558.7589207</v>
      </c>
      <c r="L21" s="239">
        <v>4639608860.9346008</v>
      </c>
      <c r="M21" s="239">
        <v>4430887771.8908606</v>
      </c>
      <c r="N21" s="239">
        <v>4870554156.4907103</v>
      </c>
      <c r="O21" s="239">
        <v>9005552658.4023209</v>
      </c>
      <c r="P21" s="239">
        <v>5429240681.2534904</v>
      </c>
      <c r="Q21" s="129">
        <v>6103659152.7087107</v>
      </c>
      <c r="R21" s="129">
        <v>6184998450.5970106</v>
      </c>
      <c r="S21" s="280">
        <v>4792362072.8706999</v>
      </c>
      <c r="T21" s="280">
        <v>5939644092.2797003</v>
      </c>
      <c r="U21" s="280">
        <v>6451310895.8038998</v>
      </c>
      <c r="V21" s="280">
        <v>4639985397.9116001</v>
      </c>
      <c r="W21" s="280">
        <v>6228667831.18571</v>
      </c>
      <c r="X21" s="280">
        <v>4220661451.6770897</v>
      </c>
      <c r="Y21" s="280">
        <v>3141273120.8579197</v>
      </c>
      <c r="Z21" s="280">
        <v>4832030476.5885</v>
      </c>
      <c r="AA21" s="280">
        <v>4954676370.2898102</v>
      </c>
      <c r="AB21" s="280">
        <v>5584661064.0648994</v>
      </c>
      <c r="AC21" s="280">
        <v>5584661064.0665007</v>
      </c>
      <c r="AD21" s="280">
        <v>6106253901.6139898</v>
      </c>
      <c r="AE21" s="280">
        <v>6106253901.6131001</v>
      </c>
      <c r="AF21" s="280">
        <v>6156103640.56598</v>
      </c>
      <c r="AG21" s="280">
        <v>6156103640.56738</v>
      </c>
      <c r="AH21" s="280">
        <v>6792835736.7441006</v>
      </c>
      <c r="AI21" s="280">
        <v>6792835736.7441206</v>
      </c>
      <c r="AJ21" s="280">
        <v>7034614482.0892</v>
      </c>
      <c r="AK21" s="280">
        <v>6652747156.3347902</v>
      </c>
      <c r="AL21" s="280">
        <v>6805489859.7569399</v>
      </c>
      <c r="AM21" s="280">
        <v>7067163628.9492998</v>
      </c>
      <c r="AN21" s="280">
        <v>7343588653.3270006</v>
      </c>
      <c r="AO21" s="280">
        <v>7185066052.8931103</v>
      </c>
      <c r="AP21" s="280">
        <v>7630880947.2866096</v>
      </c>
      <c r="AQ21" s="280">
        <v>7717447396.3066006</v>
      </c>
      <c r="AR21" s="280">
        <v>4319906707.8786602</v>
      </c>
      <c r="AS21" s="280">
        <v>7489440918.5218697</v>
      </c>
      <c r="AT21" s="280">
        <v>6855957839.20366</v>
      </c>
      <c r="AU21" s="85">
        <v>7735673363.4227295</v>
      </c>
      <c r="AV21" s="85">
        <v>7094393611.0040636</v>
      </c>
      <c r="AW21" s="85">
        <v>6374429478.89153</v>
      </c>
      <c r="AX21" s="85">
        <v>6984241661.9670477</v>
      </c>
      <c r="AY21" s="85">
        <v>7770133700.5052118</v>
      </c>
      <c r="AZ21" s="85">
        <v>7147247547.0530653</v>
      </c>
      <c r="BA21" s="85">
        <v>9506138681.5929909</v>
      </c>
      <c r="BB21" s="86">
        <v>9869818590.2714386</v>
      </c>
    </row>
    <row r="22" spans="1:54" collapsed="1" x14ac:dyDescent="0.35">
      <c r="A22" s="2"/>
      <c r="B22" s="128" t="s">
        <v>444</v>
      </c>
      <c r="C22" s="128" t="s">
        <v>445</v>
      </c>
      <c r="D22" s="199">
        <v>5.4539946484515598</v>
      </c>
      <c r="E22" s="199">
        <v>14.552833403874699</v>
      </c>
      <c r="F22" s="199">
        <v>7.1041190914567496</v>
      </c>
      <c r="G22" s="199">
        <v>4.3753043664012798</v>
      </c>
      <c r="H22" s="199">
        <v>12.8481156986155</v>
      </c>
      <c r="I22" s="199">
        <v>14.230923759116902</v>
      </c>
      <c r="J22" s="199">
        <v>8.6102175450299114</v>
      </c>
      <c r="K22" s="199">
        <v>16.0053833660313</v>
      </c>
      <c r="L22" s="199">
        <v>18.0367979511174</v>
      </c>
      <c r="M22" s="199">
        <v>17.156952286869</v>
      </c>
      <c r="N22" s="199">
        <v>18.1980230536698</v>
      </c>
      <c r="O22" s="199">
        <v>42.303724633704896</v>
      </c>
      <c r="P22" s="199">
        <v>21.489366571136401</v>
      </c>
      <c r="Q22" s="199">
        <v>23.810256452070998</v>
      </c>
      <c r="R22" s="199">
        <v>23.851238697330199</v>
      </c>
      <c r="S22" s="199">
        <v>18.525425965945399</v>
      </c>
      <c r="T22" s="199">
        <v>20.070530822688301</v>
      </c>
      <c r="U22" s="199">
        <v>21.990861554876901</v>
      </c>
      <c r="V22" s="199">
        <v>13.561382305594499</v>
      </c>
      <c r="W22" s="199">
        <v>3.6128576705564797</v>
      </c>
      <c r="X22" s="199">
        <v>12.414886545942499</v>
      </c>
      <c r="Y22" s="199">
        <v>6.8945609764280391</v>
      </c>
      <c r="Z22" s="199">
        <v>18.060723819118198</v>
      </c>
      <c r="AA22" s="199">
        <v>15.570216850919898</v>
      </c>
      <c r="AB22" s="199">
        <v>18.6298869729236</v>
      </c>
      <c r="AC22" s="199">
        <v>18.6298869729305</v>
      </c>
      <c r="AD22" s="199">
        <v>21.247652173230001</v>
      </c>
      <c r="AE22" s="199">
        <v>21.247652173226101</v>
      </c>
      <c r="AF22" s="199">
        <v>19.716012956474199</v>
      </c>
      <c r="AG22" s="199">
        <v>19.71601295648</v>
      </c>
      <c r="AH22" s="199">
        <v>19.522201663928502</v>
      </c>
      <c r="AI22" s="199">
        <v>19.522201663928502</v>
      </c>
      <c r="AJ22" s="199">
        <v>18.5418762861514</v>
      </c>
      <c r="AK22" s="199">
        <v>15.7292895557161</v>
      </c>
      <c r="AL22" s="199">
        <v>15.478244970960899</v>
      </c>
      <c r="AM22" s="199">
        <v>16.013569938135998</v>
      </c>
      <c r="AN22" s="199">
        <v>16.588246467218401</v>
      </c>
      <c r="AO22" s="199">
        <v>15.323266971214601</v>
      </c>
      <c r="AP22" s="199">
        <v>16.4745874892796</v>
      </c>
      <c r="AQ22" s="199">
        <v>17.435668452667599</v>
      </c>
      <c r="AR22" s="199">
        <v>6.7995090094951305</v>
      </c>
      <c r="AS22" s="199">
        <v>14.053751379945002</v>
      </c>
      <c r="AT22" s="199">
        <v>13.456137763471199</v>
      </c>
      <c r="AU22" s="133">
        <v>13.402137417609101</v>
      </c>
      <c r="AV22" s="133">
        <v>15.3610228148532</v>
      </c>
      <c r="AW22" s="133">
        <v>14.7953505251532</v>
      </c>
      <c r="AX22" s="133">
        <v>15.123709649964201</v>
      </c>
      <c r="AY22" s="133">
        <v>15.2439915761086</v>
      </c>
      <c r="AZ22" s="133">
        <v>15.532046706153499</v>
      </c>
      <c r="BA22" s="133">
        <v>17.451760454467298</v>
      </c>
      <c r="BB22" s="134">
        <v>19.114511440530197</v>
      </c>
    </row>
    <row r="23" spans="1:54" x14ac:dyDescent="0.35">
      <c r="A23" s="2"/>
      <c r="B23" s="128" t="s">
        <v>290</v>
      </c>
      <c r="C23" s="128" t="s">
        <v>291</v>
      </c>
      <c r="D23" s="129">
        <v>793160990.00675702</v>
      </c>
      <c r="E23" s="129">
        <v>983338655.93153608</v>
      </c>
      <c r="F23" s="129">
        <v>986040130.59773016</v>
      </c>
      <c r="G23" s="129">
        <v>1332250261.43332</v>
      </c>
      <c r="H23" s="129">
        <v>741378972.33175004</v>
      </c>
      <c r="I23" s="129">
        <v>920245372.80123019</v>
      </c>
      <c r="J23" s="129">
        <v>870824628.84909105</v>
      </c>
      <c r="K23" s="129">
        <v>1140454760.3527002</v>
      </c>
      <c r="L23" s="129">
        <v>703165677.5424</v>
      </c>
      <c r="M23" s="129">
        <v>809688847.00560009</v>
      </c>
      <c r="N23" s="129">
        <v>769768671.35480011</v>
      </c>
      <c r="O23" s="129">
        <v>1297597756.8523002</v>
      </c>
      <c r="P23" s="129">
        <v>741483251.85440016</v>
      </c>
      <c r="Q23" s="129">
        <v>929994765.12530017</v>
      </c>
      <c r="R23" s="129">
        <v>1027798546.6955001</v>
      </c>
      <c r="S23" s="85">
        <v>1220928558.9398</v>
      </c>
      <c r="T23" s="85">
        <v>796381626.44330001</v>
      </c>
      <c r="U23" s="85">
        <v>1014942871.0415</v>
      </c>
      <c r="V23" s="85">
        <v>1009211009.6497</v>
      </c>
      <c r="W23" s="85">
        <v>1315947346.0139999</v>
      </c>
      <c r="X23" s="85">
        <v>711789906.84210002</v>
      </c>
      <c r="Y23" s="85">
        <v>819515831.48520005</v>
      </c>
      <c r="Z23" s="85">
        <v>585926785.85309994</v>
      </c>
      <c r="AA23" s="85">
        <v>1080065386.0186</v>
      </c>
      <c r="AB23" s="85">
        <v>681118988.829</v>
      </c>
      <c r="AC23" s="85">
        <v>627144883.08179998</v>
      </c>
      <c r="AD23" s="85">
        <v>723817194.17149997</v>
      </c>
      <c r="AE23" s="85">
        <v>639902051.80570006</v>
      </c>
      <c r="AF23" s="85">
        <v>847613529.66680002</v>
      </c>
      <c r="AG23" s="85">
        <v>710656717.31559992</v>
      </c>
      <c r="AH23" s="85">
        <v>1325760092.8069</v>
      </c>
      <c r="AI23" s="85">
        <v>1106529004.4607999</v>
      </c>
      <c r="AJ23" s="85">
        <v>774503169.25349998</v>
      </c>
      <c r="AK23" s="85">
        <v>926859513.65509999</v>
      </c>
      <c r="AL23" s="85">
        <v>1005144653.7957001</v>
      </c>
      <c r="AM23" s="85">
        <v>1527352892.668</v>
      </c>
      <c r="AN23" s="85">
        <v>1150620590.1286001</v>
      </c>
      <c r="AO23" s="85">
        <v>1237851366.5845001</v>
      </c>
      <c r="AP23" s="85">
        <v>1268554600.7631001</v>
      </c>
      <c r="AQ23" s="85">
        <v>1699427220.69631</v>
      </c>
      <c r="AR23" s="85">
        <v>1185524444.0594099</v>
      </c>
      <c r="AS23" s="85">
        <v>1110363244.48085</v>
      </c>
      <c r="AT23" s="85">
        <v>1178936388.1844399</v>
      </c>
      <c r="AU23" s="85">
        <v>1366058932.2932856</v>
      </c>
      <c r="AV23" s="85">
        <v>1015435872.0544211</v>
      </c>
      <c r="AW23" s="85">
        <v>950173955.25122201</v>
      </c>
      <c r="AX23" s="85">
        <v>817160407.52371609</v>
      </c>
      <c r="AY23" s="85">
        <v>1024438973.6460369</v>
      </c>
      <c r="AZ23" s="85">
        <v>-757773009.01114357</v>
      </c>
      <c r="BA23" s="85">
        <v>-996477769.15937996</v>
      </c>
      <c r="BB23" s="86">
        <v>-1000095480.9393218</v>
      </c>
    </row>
    <row r="24" spans="1:54" x14ac:dyDescent="0.35">
      <c r="A24" s="2"/>
      <c r="B24" s="128" t="s">
        <v>299</v>
      </c>
      <c r="C24" s="128" t="s">
        <v>300</v>
      </c>
      <c r="D24" s="199">
        <v>4.4581403614252206</v>
      </c>
      <c r="E24" s="199">
        <v>19.420072908557302</v>
      </c>
      <c r="F24" s="199">
        <v>2.7522987661149902</v>
      </c>
      <c r="G24" s="199">
        <v>-1.9900094492654601</v>
      </c>
      <c r="H24" s="199">
        <v>16.132970941983398</v>
      </c>
      <c r="I24" s="199">
        <v>18.278461764741799</v>
      </c>
      <c r="J24" s="199">
        <v>6.9036003505899002</v>
      </c>
      <c r="K24" s="199">
        <v>19.8334459229069</v>
      </c>
      <c r="L24" s="199">
        <v>22.3300171626578</v>
      </c>
      <c r="M24" s="199">
        <v>21.649836648655597</v>
      </c>
      <c r="N24" s="199">
        <v>23.8125820473565</v>
      </c>
      <c r="O24" s="199">
        <v>56.6464074043976</v>
      </c>
      <c r="P24" s="199">
        <v>22.8910855058888</v>
      </c>
      <c r="Q24" s="199">
        <v>25.283176958053499</v>
      </c>
      <c r="R24" s="199">
        <v>27.165660902043097</v>
      </c>
      <c r="S24" s="199">
        <v>17.756610695002102</v>
      </c>
      <c r="T24" s="199">
        <v>20.289661696659699</v>
      </c>
      <c r="U24" s="199">
        <v>22.720265419158899</v>
      </c>
      <c r="V24" s="199">
        <v>13.2039950224869</v>
      </c>
      <c r="W24" s="199">
        <v>-0.95487272972193793</v>
      </c>
      <c r="X24" s="199">
        <v>11.5342842064832</v>
      </c>
      <c r="Y24" s="199">
        <v>6.7939444097192006</v>
      </c>
      <c r="Z24" s="199">
        <v>19.561320230083503</v>
      </c>
      <c r="AA24" s="199">
        <v>16.000943989213102</v>
      </c>
      <c r="AB24" s="199">
        <v>18.522415031564499</v>
      </c>
      <c r="AC24" s="199">
        <v>18.5224150315738</v>
      </c>
      <c r="AD24" s="199">
        <v>20.053537462824899</v>
      </c>
      <c r="AE24" s="199">
        <v>20.053537462819701</v>
      </c>
      <c r="AF24" s="199">
        <v>22.542515378805998</v>
      </c>
      <c r="AG24" s="199">
        <v>22.542515378813999</v>
      </c>
      <c r="AH24" s="199">
        <v>20.811104738862298</v>
      </c>
      <c r="AI24" s="199">
        <v>20.811104738862397</v>
      </c>
      <c r="AJ24" s="199">
        <v>20.898808679411601</v>
      </c>
      <c r="AK24" s="199">
        <v>19.358439264923799</v>
      </c>
      <c r="AL24" s="199">
        <v>-1.18634383540028</v>
      </c>
      <c r="AM24" s="199">
        <v>17.144470339350701</v>
      </c>
      <c r="AN24" s="199">
        <v>17.830318191715698</v>
      </c>
      <c r="AO24" s="199">
        <v>17.769902592548199</v>
      </c>
      <c r="AP24" s="199">
        <v>17.110616862242502</v>
      </c>
      <c r="AQ24" s="199">
        <v>17.628962457484501</v>
      </c>
      <c r="AR24" s="199">
        <v>14.3195582538967</v>
      </c>
      <c r="AS24" s="133">
        <v>14.2660793659586</v>
      </c>
      <c r="AT24" s="133">
        <v>13.438893889285399</v>
      </c>
      <c r="AU24" s="133">
        <v>13.3086242382194</v>
      </c>
      <c r="AV24" s="133">
        <v>15.749552779914</v>
      </c>
      <c r="AW24" s="133">
        <v>15.647647519850599</v>
      </c>
      <c r="AX24" s="133">
        <v>15.9620691802706</v>
      </c>
      <c r="AY24" s="133">
        <v>15.851741617728701</v>
      </c>
      <c r="AZ24" s="133">
        <v>16.072702533125099</v>
      </c>
      <c r="BA24" s="133">
        <v>17.893253105545899</v>
      </c>
      <c r="BB24" s="134">
        <v>19.486858490931699</v>
      </c>
    </row>
    <row r="25" spans="1:54" x14ac:dyDescent="0.35">
      <c r="A25" s="2"/>
      <c r="B25" s="128" t="s">
        <v>301</v>
      </c>
      <c r="C25" s="128" t="s">
        <v>302</v>
      </c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>
        <v>0.43421445842641598</v>
      </c>
      <c r="Q25" s="199">
        <v>0.54708354107284396</v>
      </c>
      <c r="R25" s="199">
        <v>0.39230768558706702</v>
      </c>
      <c r="S25" s="199">
        <v>0.25941728549034399</v>
      </c>
      <c r="T25" s="199">
        <v>0.190611281945987</v>
      </c>
      <c r="U25" s="199">
        <v>0.40372754438720998</v>
      </c>
      <c r="V25" s="199">
        <v>0.23817796666517399</v>
      </c>
      <c r="W25" s="199">
        <v>2.0034667636448601E-2</v>
      </c>
      <c r="X25" s="199">
        <v>-6.4198353975389394E-2</v>
      </c>
      <c r="Y25" s="199">
        <v>-0.19115481716719099</v>
      </c>
      <c r="Z25" s="199">
        <v>-0.43238073189846998</v>
      </c>
      <c r="AA25" s="199">
        <v>-0.51486709881173898</v>
      </c>
      <c r="AB25" s="199">
        <v>-0.57949538572564296</v>
      </c>
      <c r="AC25" s="133">
        <v>-0.57949538572564296</v>
      </c>
      <c r="AD25" s="133">
        <v>-0.229886507489894</v>
      </c>
      <c r="AE25" s="133">
        <v>-0.229886507489894</v>
      </c>
      <c r="AF25" s="133">
        <v>0.32477655186145099</v>
      </c>
      <c r="AG25" s="133">
        <v>0.32477655186145099</v>
      </c>
      <c r="AH25" s="133">
        <v>0.68378219503196003</v>
      </c>
      <c r="AI25" s="133"/>
      <c r="AJ25" s="133">
        <v>0.63262612513288496</v>
      </c>
      <c r="AK25" s="133">
        <v>1.2299382211002201</v>
      </c>
      <c r="AL25" s="133">
        <v>1.3032268729468901</v>
      </c>
      <c r="AM25" s="133">
        <v>1.3231368965854999</v>
      </c>
      <c r="AN25" s="133">
        <v>1.3002107551364801</v>
      </c>
      <c r="AO25" s="133">
        <v>1.4989709137481899</v>
      </c>
      <c r="AP25" s="133">
        <v>1.31219762796036</v>
      </c>
      <c r="AQ25" s="133">
        <v>1.1786748941837999</v>
      </c>
      <c r="AR25" s="133">
        <v>1.26382997653872</v>
      </c>
      <c r="AS25" s="133">
        <v>1.4929050713169301</v>
      </c>
      <c r="AT25" s="133">
        <v>1.41434358920867</v>
      </c>
      <c r="AU25" s="133">
        <v>1.2164829279601601</v>
      </c>
      <c r="AV25" s="133">
        <v>1.0706582281567001</v>
      </c>
      <c r="AW25" s="133">
        <v>1.3226315514079101</v>
      </c>
      <c r="AX25" s="133">
        <v>1.1638842927872199</v>
      </c>
      <c r="AY25" s="133">
        <v>0.93948664255786696</v>
      </c>
      <c r="AZ25" s="133">
        <v>0.83674642721444403</v>
      </c>
      <c r="BA25" s="133">
        <v>0.962933603011629</v>
      </c>
      <c r="BB25" s="134">
        <v>0.88609215732610602</v>
      </c>
    </row>
    <row r="26" spans="1:54" x14ac:dyDescent="0.35">
      <c r="A26" s="2"/>
      <c r="B26" s="128" t="s">
        <v>286</v>
      </c>
      <c r="C26" s="128" t="s">
        <v>287</v>
      </c>
      <c r="D26" s="199">
        <v>27.553777106260902</v>
      </c>
      <c r="E26" s="199">
        <v>27.774697760490401</v>
      </c>
      <c r="F26" s="199">
        <v>27.881872589643098</v>
      </c>
      <c r="G26" s="199">
        <v>25.685081676482902</v>
      </c>
      <c r="H26" s="199">
        <v>27.009208840458896</v>
      </c>
      <c r="I26" s="199">
        <v>27.1443868188171</v>
      </c>
      <c r="J26" s="199">
        <v>27.4416314651398</v>
      </c>
      <c r="K26" s="199">
        <v>23.510400177450698</v>
      </c>
      <c r="L26" s="199">
        <v>23.3127199711241</v>
      </c>
      <c r="M26" s="199">
        <v>22.0366988150225</v>
      </c>
      <c r="N26" s="199">
        <v>24.1530930089863</v>
      </c>
      <c r="O26" s="199">
        <v>21.5977879233279</v>
      </c>
      <c r="P26" s="199">
        <v>23.295735099016298</v>
      </c>
      <c r="Q26" s="199">
        <v>24.3460488793087</v>
      </c>
      <c r="R26" s="199">
        <v>27.328397383496402</v>
      </c>
      <c r="S26" s="200">
        <v>23.660415389727298</v>
      </c>
      <c r="T26" s="200">
        <v>24.9490463359732</v>
      </c>
      <c r="U26" s="200">
        <v>25.951208181661301</v>
      </c>
      <c r="V26" s="200">
        <v>28.047165717610401</v>
      </c>
      <c r="W26" s="200">
        <v>24.901144268235701</v>
      </c>
      <c r="X26" s="200">
        <v>26.881194199059898</v>
      </c>
      <c r="Y26" s="200">
        <v>31.086994862809096</v>
      </c>
      <c r="Z26" s="200">
        <v>29.664657118663701</v>
      </c>
      <c r="AA26" s="200">
        <v>24.333205842220902</v>
      </c>
      <c r="AB26" s="200">
        <v>24.701059603062699</v>
      </c>
      <c r="AC26" s="200">
        <v>24.701059603060699</v>
      </c>
      <c r="AD26" s="200">
        <v>24.234453964971099</v>
      </c>
      <c r="AE26" s="200">
        <v>24.234453964972001</v>
      </c>
      <c r="AF26" s="200">
        <v>24.299740594933599</v>
      </c>
      <c r="AG26" s="200">
        <v>24.299740594932199</v>
      </c>
      <c r="AH26" s="200">
        <v>22.3716442702666</v>
      </c>
      <c r="AI26" s="200">
        <v>22.3716442702666</v>
      </c>
      <c r="AJ26" s="200">
        <v>24.8921104584083</v>
      </c>
      <c r="AK26" s="200">
        <v>27.148179589638101</v>
      </c>
      <c r="AL26" s="200">
        <v>28.384586781928501</v>
      </c>
      <c r="AM26" s="200">
        <v>27.132787744967303</v>
      </c>
      <c r="AN26" s="200">
        <v>27.818573848992003</v>
      </c>
      <c r="AO26" s="200">
        <v>28.816141647609001</v>
      </c>
      <c r="AP26" s="200">
        <v>30.542055694398201</v>
      </c>
      <c r="AQ26" s="200">
        <v>28.749788081843704</v>
      </c>
      <c r="AR26" s="200">
        <v>30.874490955107198</v>
      </c>
      <c r="AS26" s="200">
        <v>29.640610484848999</v>
      </c>
      <c r="AT26" s="200">
        <v>30.185590348970599</v>
      </c>
      <c r="AU26" s="133">
        <v>29.863180184624699</v>
      </c>
      <c r="AV26" s="133">
        <v>29.794918886010702</v>
      </c>
      <c r="AW26" s="133">
        <v>29.594783703934802</v>
      </c>
      <c r="AX26" s="133">
        <v>29.281755275335502</v>
      </c>
      <c r="AY26" s="133">
        <v>28.671159951536502</v>
      </c>
      <c r="AZ26" s="133">
        <v>28.056810902322297</v>
      </c>
      <c r="BA26" s="133">
        <v>27.539379578046901</v>
      </c>
      <c r="BB26" s="134">
        <v>27.232478263023303</v>
      </c>
    </row>
    <row r="27" spans="1:54" x14ac:dyDescent="0.35">
      <c r="A27" s="2"/>
      <c r="B27" s="128" t="s">
        <v>199</v>
      </c>
      <c r="C27" s="128" t="s">
        <v>174</v>
      </c>
      <c r="D27" s="239">
        <v>2430627945.0932202</v>
      </c>
      <c r="E27" s="239">
        <v>2723403687.9990706</v>
      </c>
      <c r="F27" s="239">
        <v>3567691668.1021104</v>
      </c>
      <c r="G27" s="239">
        <v>3230246141.7224703</v>
      </c>
      <c r="H27" s="239">
        <v>1513760592.6330602</v>
      </c>
      <c r="I27" s="239">
        <v>2010979329.1453202</v>
      </c>
      <c r="J27" s="239">
        <v>4311853143.6392813</v>
      </c>
      <c r="K27" s="239">
        <v>4195143578.8057909</v>
      </c>
      <c r="L27" s="239">
        <v>3256077746.6830006</v>
      </c>
      <c r="M27" s="239">
        <v>2224789749.3864002</v>
      </c>
      <c r="N27" s="239">
        <v>3569216268.0490103</v>
      </c>
      <c r="O27" s="239">
        <v>5235525797.2124004</v>
      </c>
      <c r="P27" s="239">
        <v>1638686937.0498002</v>
      </c>
      <c r="Q27" s="129">
        <v>2036573613.1938803</v>
      </c>
      <c r="R27" s="129">
        <v>5327729562.6203003</v>
      </c>
      <c r="S27" s="280">
        <v>5911503503.8601999</v>
      </c>
      <c r="T27" s="280">
        <v>2840121546.6244998</v>
      </c>
      <c r="U27" s="280">
        <v>2680521030.0058999</v>
      </c>
      <c r="V27" s="280">
        <v>5995069004.4379997</v>
      </c>
      <c r="W27" s="280">
        <v>5522477897.9081001</v>
      </c>
      <c r="X27" s="280">
        <v>2707686922.43221</v>
      </c>
      <c r="Y27" s="280">
        <v>2725019528.1306901</v>
      </c>
      <c r="Z27" s="280">
        <v>4687036680.0386</v>
      </c>
      <c r="AA27" s="280">
        <v>5227006207.2992992</v>
      </c>
      <c r="AB27" s="280">
        <v>2783686755.6529999</v>
      </c>
      <c r="AC27" s="280">
        <v>2783686755.6545997</v>
      </c>
      <c r="AD27" s="280">
        <v>2939697204.6984301</v>
      </c>
      <c r="AE27" s="280">
        <v>2939697204.6975303</v>
      </c>
      <c r="AF27" s="280">
        <v>3706183960.9369097</v>
      </c>
      <c r="AG27" s="280">
        <v>3706183960.9383001</v>
      </c>
      <c r="AH27" s="280">
        <v>3747654153.9086704</v>
      </c>
      <c r="AI27" s="280">
        <v>3747654153.90869</v>
      </c>
      <c r="AJ27" s="280">
        <v>1021316800.5462999</v>
      </c>
      <c r="AK27" s="280">
        <v>-1468698155.8814099</v>
      </c>
      <c r="AL27" s="280">
        <v>2203784969.85074</v>
      </c>
      <c r="AM27" s="280">
        <v>8708486228.9209995</v>
      </c>
      <c r="AN27" s="280">
        <v>3921137821.20608</v>
      </c>
      <c r="AO27" s="280">
        <v>3815839509.2283201</v>
      </c>
      <c r="AP27" s="280">
        <v>5864560069.3696995</v>
      </c>
      <c r="AQ27" s="280">
        <v>5195935637.5395498</v>
      </c>
      <c r="AR27" s="280">
        <v>3791392298.7789102</v>
      </c>
      <c r="AS27" s="280">
        <v>2159864218.1349201</v>
      </c>
      <c r="AT27" s="280">
        <v>6690155689.4690304</v>
      </c>
      <c r="AU27" s="85">
        <v>7965623985.0661907</v>
      </c>
      <c r="AV27" s="85">
        <v>1549876627.986825</v>
      </c>
      <c r="AW27" s="85">
        <v>4300151296.6379929</v>
      </c>
      <c r="AX27" s="85">
        <v>5933688143.1967382</v>
      </c>
      <c r="AY27" s="85">
        <v>7405340080.3179159</v>
      </c>
      <c r="AZ27" s="85">
        <v>4612040100.8878937</v>
      </c>
      <c r="BA27" s="85">
        <v>2706058439.1615591</v>
      </c>
      <c r="BB27" s="86">
        <v>7181015949.2093773</v>
      </c>
    </row>
    <row r="28" spans="1:54" x14ac:dyDescent="0.35">
      <c r="A28" s="2"/>
      <c r="B28" s="128" t="s">
        <v>284</v>
      </c>
      <c r="C28" s="128" t="s">
        <v>285</v>
      </c>
      <c r="D28" s="129">
        <v>2696817335.29427</v>
      </c>
      <c r="E28" s="129">
        <v>2706561865.8824105</v>
      </c>
      <c r="F28" s="129">
        <v>3478055032.2916803</v>
      </c>
      <c r="G28" s="129">
        <v>3055528563.8352504</v>
      </c>
      <c r="H28" s="129">
        <v>1805965422.2618902</v>
      </c>
      <c r="I28" s="129">
        <v>2017224983.6809101</v>
      </c>
      <c r="J28" s="129">
        <v>4110802074.47508</v>
      </c>
      <c r="K28" s="129">
        <v>3945251306.1151104</v>
      </c>
      <c r="L28" s="129">
        <v>3730800637.6134005</v>
      </c>
      <c r="M28" s="129">
        <v>2326991098.3664007</v>
      </c>
      <c r="N28" s="129">
        <v>3499643192.5987101</v>
      </c>
      <c r="O28" s="129">
        <v>4914020344.8066006</v>
      </c>
      <c r="P28" s="129">
        <v>2000441055.9554904</v>
      </c>
      <c r="Q28" s="129">
        <v>2065368684.0997102</v>
      </c>
      <c r="R28" s="129">
        <v>4607108536.3304911</v>
      </c>
      <c r="S28" s="280">
        <v>6131244364.37321</v>
      </c>
      <c r="T28" s="280">
        <v>3295962859.5509996</v>
      </c>
      <c r="U28" s="280">
        <v>2104843648.9663</v>
      </c>
      <c r="V28" s="280">
        <v>5717060207.4873009</v>
      </c>
      <c r="W28" s="280">
        <v>6476259500.2741098</v>
      </c>
      <c r="X28" s="280">
        <v>3168516489.1736097</v>
      </c>
      <c r="Y28" s="280">
        <v>2476092294.4369898</v>
      </c>
      <c r="Z28" s="280">
        <v>4773586302.5862103</v>
      </c>
      <c r="AA28" s="280">
        <v>5939950241.3915997</v>
      </c>
      <c r="AB28" s="280">
        <v>2943478918.5283999</v>
      </c>
      <c r="AC28" s="280">
        <v>2943478918.5300002</v>
      </c>
      <c r="AD28" s="280">
        <v>3080393101.4832201</v>
      </c>
      <c r="AE28" s="280">
        <v>3080393101.4823303</v>
      </c>
      <c r="AF28" s="280">
        <v>3946568197.9973001</v>
      </c>
      <c r="AG28" s="280">
        <v>3946568197.9986997</v>
      </c>
      <c r="AH28" s="280">
        <v>4568022578.2811108</v>
      </c>
      <c r="AI28" s="280">
        <v>4568022578.2811003</v>
      </c>
      <c r="AJ28" s="280">
        <v>2275761386.2921</v>
      </c>
      <c r="AK28" s="280">
        <v>4986469.7127980199</v>
      </c>
      <c r="AL28" s="280">
        <v>3486349395.87041</v>
      </c>
      <c r="AM28" s="280">
        <v>6218211424.3258104</v>
      </c>
      <c r="AN28" s="280">
        <v>3710316210.2534003</v>
      </c>
      <c r="AO28" s="280">
        <v>4578216082.9597998</v>
      </c>
      <c r="AP28" s="280">
        <v>5830133494.1662998</v>
      </c>
      <c r="AQ28" s="280">
        <v>5463221897.37918</v>
      </c>
      <c r="AR28" s="280">
        <v>3770439353.2834001</v>
      </c>
      <c r="AS28" s="280">
        <v>4197711929.0439796</v>
      </c>
      <c r="AT28" s="280">
        <v>6762405531.5649204</v>
      </c>
      <c r="AU28" s="85">
        <v>6463363478.8740854</v>
      </c>
      <c r="AV28" s="85">
        <v>3808880983.0894747</v>
      </c>
      <c r="AW28" s="85">
        <v>5090204885.0743551</v>
      </c>
      <c r="AX28" s="85">
        <v>5602818827.4159241</v>
      </c>
      <c r="AY28" s="85">
        <v>6714316060.7144537</v>
      </c>
      <c r="AZ28" s="85">
        <v>3613426058.0337234</v>
      </c>
      <c r="BA28" s="85">
        <v>3589911646.9829788</v>
      </c>
      <c r="BB28" s="86">
        <v>7167437712.4708834</v>
      </c>
    </row>
    <row r="29" spans="1:54" s="115" customFormat="1" hidden="1" outlineLevel="1" x14ac:dyDescent="0.35">
      <c r="A29" s="2"/>
      <c r="B29" s="197"/>
      <c r="C29" s="197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1"/>
      <c r="P29" s="281"/>
      <c r="Q29" s="281"/>
      <c r="R29" s="281"/>
      <c r="S29" s="282"/>
      <c r="T29" s="282"/>
      <c r="U29" s="282"/>
      <c r="V29" s="282"/>
      <c r="W29" s="282"/>
      <c r="X29" s="282"/>
      <c r="Y29" s="282"/>
      <c r="Z29" s="282"/>
      <c r="AA29" s="282"/>
      <c r="AB29" s="282"/>
      <c r="AC29" s="282"/>
      <c r="AD29" s="282"/>
      <c r="AE29" s="282"/>
      <c r="AF29" s="282"/>
      <c r="AG29" s="282"/>
      <c r="AH29" s="282"/>
      <c r="AI29" s="282"/>
      <c r="AJ29" s="282"/>
      <c r="AK29" s="282"/>
      <c r="AL29" s="282"/>
      <c r="AM29" s="282"/>
      <c r="AN29" s="282"/>
      <c r="AO29" s="282"/>
      <c r="AP29" s="282"/>
      <c r="AQ29" s="282"/>
      <c r="AR29" s="282">
        <v>1687966457.3286901</v>
      </c>
      <c r="AS29" s="282">
        <v>4990173025.0374403</v>
      </c>
      <c r="AT29" s="282">
        <v>4401568065.9948206</v>
      </c>
      <c r="AU29" s="201">
        <v>5381099134.9402199</v>
      </c>
      <c r="AV29" s="201">
        <v>4910016728.79175</v>
      </c>
      <c r="AW29" s="201">
        <v>4212120472.6406302</v>
      </c>
      <c r="AX29" s="201">
        <v>4769823828.2309799</v>
      </c>
      <c r="AY29" s="201">
        <v>5565935606.1366501</v>
      </c>
      <c r="AZ29" s="201">
        <v>5093609961.4624262</v>
      </c>
      <c r="BA29" s="201">
        <v>6979203356.0122204</v>
      </c>
      <c r="BB29" s="201">
        <v>7622531852.7604561</v>
      </c>
    </row>
    <row r="30" spans="1:54" s="115" customFormat="1" hidden="1" outlineLevel="1" x14ac:dyDescent="0.35">
      <c r="A30" s="2"/>
      <c r="B30" s="197"/>
      <c r="C30" s="197"/>
      <c r="D30" s="281"/>
      <c r="E30" s="281"/>
      <c r="F30" s="281"/>
      <c r="G30" s="281"/>
      <c r="H30" s="281"/>
      <c r="I30" s="281"/>
      <c r="J30" s="281"/>
      <c r="K30" s="281"/>
      <c r="L30" s="281"/>
      <c r="M30" s="281"/>
      <c r="N30" s="281"/>
      <c r="O30" s="281"/>
      <c r="P30" s="281"/>
      <c r="Q30" s="281"/>
      <c r="R30" s="281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282"/>
      <c r="AR30" s="282">
        <v>-440670884.75677198</v>
      </c>
      <c r="AS30" s="282">
        <v>-1527976117.3966298</v>
      </c>
      <c r="AT30" s="282">
        <v>-1162949667.0527</v>
      </c>
      <c r="AU30" s="201">
        <v>-1084242556.0994899</v>
      </c>
      <c r="AV30" s="201">
        <v>-1173776606.6349499</v>
      </c>
      <c r="AW30" s="201">
        <v>-996097074.25102794</v>
      </c>
      <c r="AX30" s="201">
        <v>-1231418924.9568799</v>
      </c>
      <c r="AY30" s="201">
        <v>-1365976029.5823801</v>
      </c>
      <c r="AZ30" s="201">
        <v>-1216524670.765574</v>
      </c>
      <c r="BA30" s="201">
        <v>-1742713551.642745</v>
      </c>
      <c r="BB30" s="201">
        <v>-1850680482.5446846</v>
      </c>
    </row>
    <row r="31" spans="1:54" collapsed="1" x14ac:dyDescent="0.35">
      <c r="B31" s="128" t="s">
        <v>292</v>
      </c>
      <c r="C31" s="128" t="s">
        <v>293</v>
      </c>
      <c r="D31" s="199">
        <v>27.192811914545373</v>
      </c>
      <c r="E31" s="199">
        <v>27.379216815935496</v>
      </c>
      <c r="F31" s="199">
        <v>72.402236617832443</v>
      </c>
      <c r="G31" s="199">
        <v>162.9618066559342</v>
      </c>
      <c r="H31" s="199">
        <v>27.885824297516727</v>
      </c>
      <c r="I31" s="199">
        <v>27.615055085262092</v>
      </c>
      <c r="J31" s="199">
        <v>50.134334057107729</v>
      </c>
      <c r="K31" s="199">
        <v>29.161045702193739</v>
      </c>
      <c r="L31" s="199">
        <v>26.978854630769177</v>
      </c>
      <c r="M31" s="199">
        <v>28.121709174860221</v>
      </c>
      <c r="N31" s="199">
        <v>25.231222751441564</v>
      </c>
      <c r="O31" s="199">
        <v>16.853207934462635</v>
      </c>
      <c r="P31" s="199">
        <v>26.648335208084916</v>
      </c>
      <c r="Q31" s="199">
        <v>26.873053201796022</v>
      </c>
      <c r="R31" s="199">
        <v>23.174046512900507</v>
      </c>
      <c r="S31" s="200">
        <v>31.766974825792065</v>
      </c>
      <c r="T31" s="200">
        <v>25.288345189321497</v>
      </c>
      <c r="U31" s="200">
        <v>23.489950734701694</v>
      </c>
      <c r="V31" s="200">
        <v>26.362241153769556</v>
      </c>
      <c r="W31" s="200">
        <v>136.36599085337721</v>
      </c>
      <c r="X31" s="200">
        <v>21.896727339653083</v>
      </c>
      <c r="Y31" s="200">
        <v>28.217338712755442</v>
      </c>
      <c r="Z31" s="200">
        <v>20.127387705214684</v>
      </c>
      <c r="AA31" s="200">
        <v>22.789606328584515</v>
      </c>
      <c r="AB31" s="200">
        <v>20.094168084471697</v>
      </c>
      <c r="AC31" s="200">
        <v>20.094168084463622</v>
      </c>
      <c r="AD31" s="200">
        <v>24.550876279720825</v>
      </c>
      <c r="AE31" s="200">
        <v>24.550876279725621</v>
      </c>
      <c r="AF31" s="200">
        <v>13.69992740130111</v>
      </c>
      <c r="AG31" s="200">
        <v>13.699927401296867</v>
      </c>
      <c r="AH31" s="200">
        <v>26.590883572843737</v>
      </c>
      <c r="AI31" s="200">
        <v>26.590883572843598</v>
      </c>
      <c r="AJ31" s="200">
        <v>22.955469617432371</v>
      </c>
      <c r="AK31" s="200">
        <v>28.018601659337083</v>
      </c>
      <c r="AL31" s="200">
        <v>28.569427583025924</v>
      </c>
      <c r="AM31" s="200">
        <v>27.890592119874597</v>
      </c>
      <c r="AN31" s="200">
        <v>24.631304272764414</v>
      </c>
      <c r="AO31" s="133">
        <v>24.888800577732468</v>
      </c>
      <c r="AP31" s="133">
        <v>22.065167647238766</v>
      </c>
      <c r="AQ31" s="133">
        <v>19.622793618592262</v>
      </c>
      <c r="AR31" s="133">
        <v>26.106613839599657</v>
      </c>
      <c r="AS31" s="133">
        <v>30.619702157224644</v>
      </c>
      <c r="AT31" s="133">
        <v>26.421258279232291</v>
      </c>
      <c r="AU31" s="143">
        <v>20.149090899651902</v>
      </c>
      <c r="AV31" s="143">
        <v>23.905755753377893</v>
      </c>
      <c r="AW31" s="143">
        <v>23.6483519576676</v>
      </c>
      <c r="AX31" s="143">
        <v>25.816863878043605</v>
      </c>
      <c r="AY31" s="143">
        <v>24.541714569538648</v>
      </c>
      <c r="AZ31" s="143">
        <v>23.883349529501423</v>
      </c>
      <c r="BA31" s="143">
        <v>24.970092756238259</v>
      </c>
      <c r="BB31" s="155">
        <v>24.279078373079823</v>
      </c>
    </row>
    <row r="32" spans="1:54" ht="15" customHeight="1" x14ac:dyDescent="0.35">
      <c r="A32" s="2"/>
      <c r="B32" s="128" t="s">
        <v>294</v>
      </c>
      <c r="C32" s="128" t="s">
        <v>295</v>
      </c>
      <c r="D32" s="118">
        <v>46856.364186500003</v>
      </c>
      <c r="E32" s="118">
        <v>46888.250479299997</v>
      </c>
      <c r="F32" s="118">
        <v>46540.864713800001</v>
      </c>
      <c r="G32" s="118">
        <v>45808.026084899997</v>
      </c>
      <c r="H32" s="118">
        <v>45101.427637300003</v>
      </c>
      <c r="I32" s="118">
        <v>44476.871296600002</v>
      </c>
      <c r="J32" s="118">
        <v>43957.653064400001</v>
      </c>
      <c r="K32" s="118">
        <v>43731.5976152</v>
      </c>
      <c r="L32" s="118">
        <v>43694.440805899998</v>
      </c>
      <c r="M32" s="118">
        <v>43865.285186200002</v>
      </c>
      <c r="N32" s="118">
        <v>43796.964804499999</v>
      </c>
      <c r="O32" s="118">
        <v>43023.755222100001</v>
      </c>
      <c r="P32" s="118">
        <v>42887.183343299999</v>
      </c>
      <c r="Q32" s="118">
        <v>43226.689642999998</v>
      </c>
      <c r="R32" s="118">
        <v>41823.896500100003</v>
      </c>
      <c r="S32" s="11">
        <v>41704.7417393</v>
      </c>
      <c r="T32" s="11">
        <v>41822.821930600003</v>
      </c>
      <c r="U32" s="11">
        <v>41949.585787000004</v>
      </c>
      <c r="V32" s="11">
        <v>41291.612527099998</v>
      </c>
      <c r="W32" s="11">
        <v>40246.234885099999</v>
      </c>
      <c r="X32" s="11">
        <v>39004.216221199997</v>
      </c>
      <c r="Y32" s="11">
        <v>34178.884269200003</v>
      </c>
      <c r="Z32" s="11">
        <v>34972.336019499999</v>
      </c>
      <c r="AA32" s="11">
        <v>37124.765930399997</v>
      </c>
      <c r="AB32" s="11">
        <v>38420.943494599996</v>
      </c>
      <c r="AC32" s="11">
        <v>38420.943494599996</v>
      </c>
      <c r="AD32" s="11">
        <v>38993.8188668</v>
      </c>
      <c r="AE32" s="11">
        <v>38993.8188668</v>
      </c>
      <c r="AF32" s="11">
        <v>42093.452652799999</v>
      </c>
      <c r="AG32" s="11">
        <v>42093.452652799999</v>
      </c>
      <c r="AH32" s="11">
        <v>44136.247916100001</v>
      </c>
      <c r="AI32" s="11">
        <v>44136.247916100001</v>
      </c>
      <c r="AJ32" s="11">
        <v>44559.435117399997</v>
      </c>
      <c r="AK32" s="11">
        <v>44767.515659800003</v>
      </c>
      <c r="AL32" s="11">
        <v>39570.805661799997</v>
      </c>
      <c r="AM32" s="11">
        <v>40489.071105000003</v>
      </c>
      <c r="AN32" s="11">
        <v>40783.6840772</v>
      </c>
      <c r="AO32" s="11">
        <v>40882.115452400001</v>
      </c>
      <c r="AP32" s="11">
        <v>40883.678704500002</v>
      </c>
      <c r="AQ32" s="11">
        <v>40876.596854279996</v>
      </c>
      <c r="AR32" s="11">
        <v>40613.995114766003</v>
      </c>
      <c r="AS32" s="11">
        <v>40343.658654127001</v>
      </c>
      <c r="AT32" s="11">
        <v>41446.248304045999</v>
      </c>
      <c r="AU32" s="84">
        <v>41446.781617029003</v>
      </c>
      <c r="AV32" s="84">
        <v>41400.092281901998</v>
      </c>
      <c r="AW32" s="84">
        <v>41639.418737840999</v>
      </c>
      <c r="AX32" s="84">
        <v>41823.376923839001</v>
      </c>
      <c r="AY32" s="84">
        <v>41801.384073032998</v>
      </c>
      <c r="AZ32" s="84">
        <v>41961.698621773998</v>
      </c>
      <c r="BA32" s="84">
        <v>42373.439899192002</v>
      </c>
      <c r="BB32" s="97">
        <v>42830.784135643</v>
      </c>
    </row>
    <row r="33" spans="1:54" ht="15" customHeight="1" x14ac:dyDescent="0.35">
      <c r="A33" s="2"/>
      <c r="B33" s="117" t="s">
        <v>306</v>
      </c>
      <c r="C33" s="117" t="s">
        <v>305</v>
      </c>
      <c r="D33" s="283">
        <v>1254386000</v>
      </c>
      <c r="E33" s="283">
        <v>1254386000</v>
      </c>
      <c r="F33" s="283">
        <v>1254386000</v>
      </c>
      <c r="G33" s="283">
        <v>1254386000</v>
      </c>
      <c r="H33" s="283">
        <v>1254386000</v>
      </c>
      <c r="I33" s="283">
        <v>1254386000</v>
      </c>
      <c r="J33" s="283">
        <v>1254386000</v>
      </c>
      <c r="K33" s="283">
        <v>1254386000</v>
      </c>
      <c r="L33" s="283">
        <v>1254386000</v>
      </c>
      <c r="M33" s="283">
        <v>1254386000</v>
      </c>
      <c r="N33" s="283">
        <v>1254386000</v>
      </c>
      <c r="O33" s="283">
        <v>1254386000</v>
      </c>
      <c r="P33" s="283">
        <v>1254386000</v>
      </c>
      <c r="Q33" s="283">
        <v>1254386000</v>
      </c>
      <c r="R33" s="283">
        <v>1254386000</v>
      </c>
      <c r="S33" s="284">
        <v>1254385923</v>
      </c>
      <c r="T33" s="284">
        <v>1254385923</v>
      </c>
      <c r="U33" s="284">
        <v>1254385923</v>
      </c>
      <c r="V33" s="284">
        <v>1254385923</v>
      </c>
      <c r="W33" s="284">
        <v>1254385923</v>
      </c>
      <c r="X33" s="284">
        <v>1254385923</v>
      </c>
      <c r="Y33" s="284">
        <v>1254385923</v>
      </c>
      <c r="Z33" s="284">
        <v>1254385923</v>
      </c>
      <c r="AA33" s="284">
        <v>1254385923</v>
      </c>
      <c r="AB33" s="284">
        <v>1254385923</v>
      </c>
      <c r="AC33" s="284">
        <v>1254385923</v>
      </c>
      <c r="AD33" s="284">
        <v>1254385923</v>
      </c>
      <c r="AE33" s="284">
        <v>1254385923</v>
      </c>
      <c r="AF33" s="284">
        <v>1254385923</v>
      </c>
      <c r="AG33" s="284">
        <v>1254385923</v>
      </c>
      <c r="AH33" s="284">
        <v>1254385923</v>
      </c>
      <c r="AI33" s="284">
        <v>1254385923</v>
      </c>
      <c r="AJ33" s="284">
        <v>1254385923</v>
      </c>
      <c r="AK33" s="284">
        <v>1254385923</v>
      </c>
      <c r="AL33" s="284">
        <v>1254385923</v>
      </c>
      <c r="AM33" s="284">
        <v>1254385923</v>
      </c>
      <c r="AN33" s="284">
        <v>1254385923</v>
      </c>
      <c r="AO33" s="284">
        <v>1254385923</v>
      </c>
      <c r="AP33" s="284">
        <v>1254385923</v>
      </c>
      <c r="AQ33" s="284">
        <v>1254385923</v>
      </c>
      <c r="AR33" s="284">
        <v>1254385923</v>
      </c>
      <c r="AS33" s="284">
        <v>1254385923</v>
      </c>
      <c r="AT33" s="284">
        <v>1254385923</v>
      </c>
      <c r="AU33" s="148">
        <v>1254385923</v>
      </c>
      <c r="AV33" s="148">
        <v>1254385923</v>
      </c>
      <c r="AW33" s="148">
        <v>1254385923</v>
      </c>
      <c r="AX33" s="148">
        <v>1254385923</v>
      </c>
      <c r="AY33" s="148">
        <v>1254385923</v>
      </c>
      <c r="AZ33" s="148">
        <v>1254385923</v>
      </c>
      <c r="BA33" s="148">
        <v>1254385923</v>
      </c>
      <c r="BB33" s="149">
        <v>1254385923</v>
      </c>
    </row>
    <row r="34" spans="1:54" ht="15" customHeight="1" x14ac:dyDescent="0.35">
      <c r="A34" s="2"/>
      <c r="B34" s="117" t="s">
        <v>308</v>
      </c>
      <c r="C34" s="117" t="s">
        <v>307</v>
      </c>
      <c r="D34" s="283">
        <v>1254386000</v>
      </c>
      <c r="E34" s="283">
        <v>1254386000</v>
      </c>
      <c r="F34" s="283">
        <v>1254386000</v>
      </c>
      <c r="G34" s="283">
        <v>1254386000</v>
      </c>
      <c r="H34" s="283">
        <v>1254386000</v>
      </c>
      <c r="I34" s="283">
        <v>1254386000</v>
      </c>
      <c r="J34" s="283">
        <v>1254386000</v>
      </c>
      <c r="K34" s="283">
        <v>1254386000</v>
      </c>
      <c r="L34" s="283">
        <v>1254386000</v>
      </c>
      <c r="M34" s="283">
        <v>1254386000</v>
      </c>
      <c r="N34" s="283">
        <v>1254386000</v>
      </c>
      <c r="O34" s="283">
        <v>1254386000</v>
      </c>
      <c r="P34" s="283">
        <v>1254386000</v>
      </c>
      <c r="Q34" s="283">
        <v>1254386000</v>
      </c>
      <c r="R34" s="283">
        <v>1254386000</v>
      </c>
      <c r="S34" s="284">
        <v>1254385923</v>
      </c>
      <c r="T34" s="284">
        <v>1254385923</v>
      </c>
      <c r="U34" s="284">
        <v>1254385923</v>
      </c>
      <c r="V34" s="284">
        <v>1254385923</v>
      </c>
      <c r="W34" s="284">
        <v>1254385923</v>
      </c>
      <c r="X34" s="284">
        <v>1254385923</v>
      </c>
      <c r="Y34" s="284">
        <v>1254385923</v>
      </c>
      <c r="Z34" s="284">
        <v>1254385923</v>
      </c>
      <c r="AA34" s="284">
        <v>1254385923</v>
      </c>
      <c r="AB34" s="284">
        <v>1254385923</v>
      </c>
      <c r="AC34" s="284">
        <v>1254385923</v>
      </c>
      <c r="AD34" s="284">
        <v>1254385923</v>
      </c>
      <c r="AE34" s="284">
        <v>1254385923</v>
      </c>
      <c r="AF34" s="284">
        <v>1254385923</v>
      </c>
      <c r="AG34" s="284">
        <v>1254385923</v>
      </c>
      <c r="AH34" s="284">
        <v>1254385923</v>
      </c>
      <c r="AI34" s="284">
        <v>1254385923</v>
      </c>
      <c r="AJ34" s="284">
        <v>1254385923</v>
      </c>
      <c r="AK34" s="284">
        <v>1254385923</v>
      </c>
      <c r="AL34" s="284">
        <v>1254385923</v>
      </c>
      <c r="AM34" s="284">
        <v>1254385923</v>
      </c>
      <c r="AN34" s="284">
        <v>1254385923</v>
      </c>
      <c r="AO34" s="284">
        <v>1254385923</v>
      </c>
      <c r="AP34" s="284">
        <v>1254385923</v>
      </c>
      <c r="AQ34" s="284">
        <v>1254385923</v>
      </c>
      <c r="AR34" s="284">
        <v>1254385923</v>
      </c>
      <c r="AS34" s="284">
        <v>1254385923</v>
      </c>
      <c r="AT34" s="284">
        <v>1254385923</v>
      </c>
      <c r="AU34" s="148">
        <v>1254385923</v>
      </c>
      <c r="AV34" s="148">
        <v>1254385923</v>
      </c>
      <c r="AW34" s="148">
        <v>1254385923</v>
      </c>
      <c r="AX34" s="148">
        <v>1254385923</v>
      </c>
      <c r="AY34" s="148">
        <v>1254385923</v>
      </c>
      <c r="AZ34" s="148">
        <v>1254385923</v>
      </c>
      <c r="BA34" s="148">
        <v>1254385923</v>
      </c>
      <c r="BB34" s="149">
        <v>1254385923</v>
      </c>
    </row>
    <row r="35" spans="1:54" x14ac:dyDescent="0.35">
      <c r="B35" s="110"/>
      <c r="C35" s="110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279"/>
      <c r="T35" s="279"/>
      <c r="U35" s="279"/>
      <c r="V35" s="279"/>
      <c r="W35" s="279"/>
      <c r="X35" s="279"/>
      <c r="Y35" s="279"/>
      <c r="Z35" s="279"/>
      <c r="AA35" s="279"/>
      <c r="AB35" s="279"/>
      <c r="AC35" s="279"/>
      <c r="AD35" s="279"/>
      <c r="AE35" s="279"/>
      <c r="AF35" s="279"/>
      <c r="AG35" s="279"/>
      <c r="AH35" s="279"/>
      <c r="AI35" s="279"/>
      <c r="AJ35" s="279"/>
      <c r="AK35" s="279"/>
      <c r="AL35" s="279"/>
      <c r="AM35" s="279"/>
      <c r="AN35" s="279"/>
      <c r="AO35" s="279"/>
      <c r="AP35" s="279"/>
      <c r="AQ35" s="279"/>
      <c r="AR35" s="279"/>
      <c r="AS35" s="279"/>
      <c r="AT35" s="279"/>
      <c r="AU35" s="116"/>
      <c r="AV35" s="116"/>
      <c r="AW35" s="116"/>
      <c r="AX35" s="4"/>
      <c r="AY35" s="4"/>
      <c r="AZ35" s="4"/>
      <c r="BA35" s="4"/>
      <c r="BB35" s="4"/>
    </row>
    <row r="36" spans="1:54" x14ac:dyDescent="0.35">
      <c r="A36" s="1"/>
      <c r="B36" s="123" t="s">
        <v>260</v>
      </c>
      <c r="C36" s="123" t="s">
        <v>261</v>
      </c>
      <c r="D36" s="195"/>
      <c r="E36" s="195"/>
      <c r="F36" s="195"/>
      <c r="G36" s="195"/>
      <c r="H36" s="195"/>
      <c r="I36" s="195"/>
      <c r="J36" s="195"/>
      <c r="K36" s="195"/>
      <c r="L36" s="195"/>
      <c r="M36" s="195"/>
      <c r="N36" s="195"/>
      <c r="O36" s="195"/>
      <c r="P36" s="195"/>
    </row>
    <row r="37" spans="1:54" x14ac:dyDescent="0.35">
      <c r="A37" s="2"/>
      <c r="B37" s="128" t="s">
        <v>6</v>
      </c>
      <c r="C37" s="128" t="s">
        <v>7</v>
      </c>
      <c r="D37" s="239">
        <v>22573663983.975502</v>
      </c>
      <c r="E37" s="239">
        <v>21765720493.185802</v>
      </c>
      <c r="F37" s="239">
        <v>19726020754.880802</v>
      </c>
      <c r="G37" s="239">
        <v>19530622502.595203</v>
      </c>
      <c r="H37" s="239">
        <v>20299297106.487301</v>
      </c>
      <c r="I37" s="239">
        <v>19868548291.061901</v>
      </c>
      <c r="J37" s="239">
        <v>19699711416.617504</v>
      </c>
      <c r="K37" s="239">
        <v>21992981832.9314</v>
      </c>
      <c r="L37" s="239">
        <v>24916023646.464706</v>
      </c>
      <c r="M37" s="239">
        <v>24533266968.280003</v>
      </c>
      <c r="N37" s="239">
        <v>21888174559.637901</v>
      </c>
      <c r="O37" s="239">
        <v>24106919856.302704</v>
      </c>
      <c r="P37" s="239">
        <v>25418923503.439201</v>
      </c>
      <c r="Q37" s="129">
        <v>27201366175.918404</v>
      </c>
      <c r="R37" s="129">
        <v>24192132822.4715</v>
      </c>
      <c r="S37" s="85">
        <v>25627401096.224503</v>
      </c>
      <c r="T37" s="85">
        <v>27873486071.473499</v>
      </c>
      <c r="U37" s="85">
        <v>26031149961.816998</v>
      </c>
      <c r="V37" s="85">
        <v>24992121663.399498</v>
      </c>
      <c r="W37" s="85">
        <v>25178666301.542397</v>
      </c>
      <c r="X37" s="85">
        <v>25355793280.432899</v>
      </c>
      <c r="Y37" s="85">
        <v>18971097787.2486</v>
      </c>
      <c r="Z37" s="85">
        <v>19908869394.7337</v>
      </c>
      <c r="AA37" s="85">
        <v>22051028706.488503</v>
      </c>
      <c r="AB37" s="85">
        <v>25846710871.583599</v>
      </c>
      <c r="AC37" s="85">
        <v>22205957476.4767</v>
      </c>
      <c r="AD37" s="85">
        <v>25856857293.6507</v>
      </c>
      <c r="AE37" s="85">
        <v>21816219347.4608</v>
      </c>
      <c r="AF37" s="85">
        <v>26292478690.2607</v>
      </c>
      <c r="AG37" s="85">
        <v>22870098815.227001</v>
      </c>
      <c r="AH37" s="85">
        <v>30902382174.151699</v>
      </c>
      <c r="AI37" s="85">
        <v>26772244963.239002</v>
      </c>
      <c r="AJ37" s="85">
        <v>30473821647.563999</v>
      </c>
      <c r="AK37" s="85">
        <v>28740107403.7593</v>
      </c>
      <c r="AL37" s="85">
        <v>29231444623.445698</v>
      </c>
      <c r="AM37" s="85">
        <v>30750975796.453899</v>
      </c>
      <c r="AN37" s="85">
        <v>34362789351.249901</v>
      </c>
      <c r="AO37" s="85">
        <v>31659518442.793499</v>
      </c>
      <c r="AP37" s="85">
        <v>28927016395.650898</v>
      </c>
      <c r="AQ37" s="85">
        <v>30061527950.251198</v>
      </c>
      <c r="AR37" s="85">
        <v>31981421765.858902</v>
      </c>
      <c r="AS37" s="85">
        <v>32354424146.284801</v>
      </c>
      <c r="AT37" s="85">
        <v>28796325069.717701</v>
      </c>
      <c r="AU37" s="85">
        <v>31561840737.580387</v>
      </c>
      <c r="AV37" s="85">
        <v>32763019680.089619</v>
      </c>
      <c r="AW37" s="85">
        <v>32206225532.831306</v>
      </c>
      <c r="AX37" s="85"/>
      <c r="AY37" s="85"/>
      <c r="AZ37" s="85"/>
      <c r="BA37" s="85"/>
      <c r="BB37" s="85"/>
    </row>
    <row r="38" spans="1:54" x14ac:dyDescent="0.35">
      <c r="A38" s="2"/>
      <c r="B38" s="128" t="s">
        <v>8</v>
      </c>
      <c r="C38" s="128" t="s">
        <v>9</v>
      </c>
      <c r="D38" s="239">
        <v>21960038583.194801</v>
      </c>
      <c r="E38" s="239">
        <v>22200470971.492802</v>
      </c>
      <c r="F38" s="239">
        <v>20745365950.493401</v>
      </c>
      <c r="G38" s="239">
        <v>20940305179.775002</v>
      </c>
      <c r="H38" s="239">
        <v>19699907489.264301</v>
      </c>
      <c r="I38" s="239">
        <v>20320633090.946205</v>
      </c>
      <c r="J38" s="239">
        <v>19714799084.407005</v>
      </c>
      <c r="K38" s="239">
        <v>21817397917.198402</v>
      </c>
      <c r="L38" s="239">
        <v>21758231557.294304</v>
      </c>
      <c r="M38" s="239">
        <v>23532185105.512604</v>
      </c>
      <c r="N38" s="239">
        <v>21607600342.723705</v>
      </c>
      <c r="O38" s="239">
        <v>23929254682.557606</v>
      </c>
      <c r="P38" s="85">
        <v>23685343506.126598</v>
      </c>
      <c r="Q38" s="85">
        <v>26136377379.415802</v>
      </c>
      <c r="R38" s="85">
        <v>24282504256.077702</v>
      </c>
      <c r="S38" s="85">
        <v>25967635561.300201</v>
      </c>
      <c r="T38" s="85">
        <v>25025178644.137901</v>
      </c>
      <c r="U38" s="85">
        <v>26467081719.3353</v>
      </c>
      <c r="V38" s="85">
        <v>25162973458.711102</v>
      </c>
      <c r="W38" s="85">
        <v>26583017897.130299</v>
      </c>
      <c r="X38" s="85">
        <v>23620460293.186398</v>
      </c>
      <c r="Y38" s="85">
        <v>20230375118.4277</v>
      </c>
      <c r="Z38" s="85">
        <v>20145298099.925999</v>
      </c>
      <c r="AA38" s="85">
        <v>22407567560.7066</v>
      </c>
      <c r="AB38" s="85">
        <v>21690582018.092197</v>
      </c>
      <c r="AC38" s="85">
        <v>18528400749.123898</v>
      </c>
      <c r="AD38" s="85">
        <v>23460021551.882</v>
      </c>
      <c r="AE38" s="85">
        <v>20136162561.341702</v>
      </c>
      <c r="AF38" s="85">
        <v>24826246865.733902</v>
      </c>
      <c r="AG38" s="85">
        <v>21724796789.07</v>
      </c>
      <c r="AH38" s="85">
        <v>29127853641.4016</v>
      </c>
      <c r="AI38" s="85">
        <v>25310622806.014</v>
      </c>
      <c r="AJ38" s="85">
        <v>24921440922.628899</v>
      </c>
      <c r="AK38" s="85">
        <v>27049823538.542</v>
      </c>
      <c r="AL38" s="85">
        <v>29266575993.499302</v>
      </c>
      <c r="AM38" s="85">
        <v>31094093460.473499</v>
      </c>
      <c r="AN38" s="85">
        <v>30968006855.669102</v>
      </c>
      <c r="AO38" s="85">
        <v>32243124784.526299</v>
      </c>
      <c r="AP38" s="85">
        <v>31476036825.537498</v>
      </c>
      <c r="AQ38" s="85">
        <v>31815692499.822197</v>
      </c>
      <c r="AR38" s="85">
        <v>29001687803.720402</v>
      </c>
      <c r="AS38" s="85">
        <v>31419099493.4659</v>
      </c>
      <c r="AT38" s="85">
        <v>30306081770.440601</v>
      </c>
      <c r="AU38" s="85">
        <v>32150893644.501884</v>
      </c>
      <c r="AV38" s="85">
        <v>29300872988.389469</v>
      </c>
      <c r="AW38" s="85">
        <v>29699908666.954929</v>
      </c>
      <c r="AX38" s="85"/>
      <c r="AY38" s="85"/>
      <c r="AZ38" s="85"/>
      <c r="BA38" s="85"/>
      <c r="BB38" s="85"/>
    </row>
    <row r="39" spans="1:54" x14ac:dyDescent="0.35">
      <c r="A39" s="2"/>
      <c r="B39" s="128" t="s">
        <v>262</v>
      </c>
      <c r="C39" s="128" t="s">
        <v>263</v>
      </c>
      <c r="D39" s="130">
        <v>-8.5409302799999995</v>
      </c>
      <c r="E39" s="130">
        <v>-2.4137615500000003</v>
      </c>
      <c r="F39" s="130">
        <v>-7.7447878699999997</v>
      </c>
      <c r="G39" s="130">
        <v>-6.9803581899999996</v>
      </c>
      <c r="H39" s="130">
        <v>-6.6475053199999996</v>
      </c>
      <c r="I39" s="130">
        <v>-4.0544972100000001</v>
      </c>
      <c r="J39" s="130">
        <v>0.22149793999999998</v>
      </c>
      <c r="K39" s="130">
        <v>7.6770250200000003</v>
      </c>
      <c r="L39" s="130">
        <v>16.43</v>
      </c>
      <c r="M39" s="130">
        <v>16.739999999999998</v>
      </c>
      <c r="N39" s="130">
        <v>13.25</v>
      </c>
      <c r="O39" s="130">
        <v>14.760000000000002</v>
      </c>
      <c r="P39" s="130">
        <v>6.9729182000000005</v>
      </c>
      <c r="Q39" s="130">
        <v>12.01039731</v>
      </c>
      <c r="R39" s="130">
        <v>9.1173382400000005</v>
      </c>
      <c r="S39" s="131">
        <v>6.2320383799999997</v>
      </c>
      <c r="T39" s="131">
        <v>6.2485956699999994</v>
      </c>
      <c r="U39" s="131">
        <v>-5.1670180199999995</v>
      </c>
      <c r="V39" s="131">
        <v>-0.88580399999999992</v>
      </c>
      <c r="W39" s="131">
        <v>-6.1678719200000005</v>
      </c>
      <c r="X39" s="131">
        <v>-10.76137097</v>
      </c>
      <c r="Y39" s="131">
        <v>-23.277767919999999</v>
      </c>
      <c r="Z39" s="131">
        <v>-11.378661430000001</v>
      </c>
      <c r="AA39" s="131">
        <v>-1.5161625600000002</v>
      </c>
      <c r="AB39" s="131">
        <v>12.22493551</v>
      </c>
      <c r="AC39" s="131">
        <v>17.558299479999999</v>
      </c>
      <c r="AD39" s="131">
        <v>43.349164780000002</v>
      </c>
      <c r="AE39" s="131">
        <v>38.962612700000001</v>
      </c>
      <c r="AF39" s="131">
        <v>20.789925090000001</v>
      </c>
      <c r="AG39" s="131">
        <v>19.616432440000001</v>
      </c>
      <c r="AH39" s="131">
        <v>23.227389559999999</v>
      </c>
      <c r="AI39" s="131">
        <v>20.66975253</v>
      </c>
      <c r="AJ39" s="131">
        <v>19.889750919999997</v>
      </c>
      <c r="AK39" s="131">
        <v>10.8376097</v>
      </c>
      <c r="AL39" s="131">
        <v>6.0266802999999998</v>
      </c>
      <c r="AM39" s="131">
        <v>-1.9951048999999998</v>
      </c>
      <c r="AN39" s="131">
        <v>1.5632325499999999</v>
      </c>
      <c r="AO39" s="131">
        <v>2.7699267000000001</v>
      </c>
      <c r="AP39" s="131">
        <v>-7.4728707600000002</v>
      </c>
      <c r="AQ39" s="131">
        <v>-3.5432711914747999</v>
      </c>
      <c r="AR39" s="131">
        <v>-5.4847299018504607</v>
      </c>
      <c r="AS39" s="131">
        <v>2.51917412723407</v>
      </c>
      <c r="AT39" s="131">
        <v>2.46313751225569</v>
      </c>
      <c r="AU39" s="131">
        <v>3.6700318847473499</v>
      </c>
      <c r="AV39" s="131">
        <v>2.3780529695697399</v>
      </c>
      <c r="AW39" s="131">
        <v>9.6900917676005509</v>
      </c>
      <c r="AX39" s="131"/>
      <c r="AY39" s="131"/>
      <c r="AZ39" s="131"/>
      <c r="BA39" s="131"/>
      <c r="BB39" s="131"/>
    </row>
    <row r="40" spans="1:54" x14ac:dyDescent="0.35">
      <c r="A40" s="2"/>
      <c r="B40" s="128" t="s">
        <v>264</v>
      </c>
      <c r="C40" s="128" t="s">
        <v>265</v>
      </c>
      <c r="D40" s="130">
        <v>-1.7717918400000001</v>
      </c>
      <c r="E40" s="130">
        <v>-4.0770021500000002</v>
      </c>
      <c r="F40" s="130">
        <v>-5.5667872000000003</v>
      </c>
      <c r="G40" s="130">
        <v>-6.2729967600000007</v>
      </c>
      <c r="H40" s="130">
        <v>-6.5496533800000005</v>
      </c>
      <c r="I40" s="130">
        <v>-3.8251060500000005</v>
      </c>
      <c r="J40" s="130">
        <v>-4.70994665</v>
      </c>
      <c r="K40" s="130">
        <v>-0.29100073000000004</v>
      </c>
      <c r="L40" s="130">
        <v>5.1499999999999995</v>
      </c>
      <c r="M40" s="130">
        <v>9.33</v>
      </c>
      <c r="N40" s="130">
        <v>11.62</v>
      </c>
      <c r="O40" s="130">
        <v>14.92</v>
      </c>
      <c r="P40" s="130">
        <v>13.500989299999999</v>
      </c>
      <c r="Q40" s="130">
        <v>12.14539506</v>
      </c>
      <c r="R40" s="130">
        <v>10.356764650000001</v>
      </c>
      <c r="S40" s="131">
        <v>8.9217489299999997</v>
      </c>
      <c r="T40" s="131">
        <v>2.54048849</v>
      </c>
      <c r="U40" s="131">
        <v>-1.3336519999999999E-2</v>
      </c>
      <c r="V40" s="131">
        <v>-0.85313262999999995</v>
      </c>
      <c r="W40" s="131">
        <v>-2.3474338800000001</v>
      </c>
      <c r="X40" s="131">
        <v>-7.2361701400000005</v>
      </c>
      <c r="Y40" s="131">
        <v>-19.892159879999998</v>
      </c>
      <c r="Z40" s="131">
        <v>-11.07417182</v>
      </c>
      <c r="AA40" s="131">
        <v>-5.8531726200000005</v>
      </c>
      <c r="AB40" s="131">
        <v>1.00935993</v>
      </c>
      <c r="AC40" s="131">
        <v>3.96449191</v>
      </c>
      <c r="AD40" s="131">
        <v>21.683370610000001</v>
      </c>
      <c r="AE40" s="131">
        <v>26.990878470000002</v>
      </c>
      <c r="AF40" s="131">
        <v>12.72051149</v>
      </c>
      <c r="AG40" s="131">
        <v>14.76721923</v>
      </c>
      <c r="AH40" s="131">
        <v>13.820809029999999</v>
      </c>
      <c r="AI40" s="131">
        <v>16.103555100000001</v>
      </c>
      <c r="AJ40" s="131">
        <v>12.20301162</v>
      </c>
      <c r="AK40" s="131">
        <v>10.04894846</v>
      </c>
      <c r="AL40" s="131">
        <v>11.144599280000001</v>
      </c>
      <c r="AM40" s="131">
        <v>5.0818531399999998</v>
      </c>
      <c r="AN40" s="131">
        <v>12.86693689</v>
      </c>
      <c r="AO40" s="131">
        <v>11.650555049999999</v>
      </c>
      <c r="AP40" s="131">
        <v>1.1660506500000001</v>
      </c>
      <c r="AQ40" s="131">
        <v>0.93967627687141997</v>
      </c>
      <c r="AR40" s="131">
        <v>-5.1111489741835294</v>
      </c>
      <c r="AS40" s="131">
        <v>-2.4027243160506901</v>
      </c>
      <c r="AT40" s="131">
        <v>-0.65150623332024005</v>
      </c>
      <c r="AU40" s="131">
        <v>0.155222098641733</v>
      </c>
      <c r="AV40" s="131">
        <v>0.79729952954841099</v>
      </c>
      <c r="AW40" s="131">
        <v>3.3929927022611301</v>
      </c>
      <c r="AX40" s="131"/>
      <c r="AY40" s="131"/>
      <c r="AZ40" s="131"/>
      <c r="BA40" s="131"/>
      <c r="BB40" s="131"/>
    </row>
    <row r="41" spans="1:54" x14ac:dyDescent="0.35">
      <c r="A41" s="2"/>
      <c r="B41" s="128" t="s">
        <v>266</v>
      </c>
      <c r="C41" s="128" t="s">
        <v>267</v>
      </c>
      <c r="D41" s="85">
        <v>0</v>
      </c>
      <c r="E41" s="85">
        <v>0</v>
      </c>
      <c r="F41" s="85">
        <v>0</v>
      </c>
      <c r="G41" s="85">
        <v>0</v>
      </c>
      <c r="H41" s="85">
        <v>0</v>
      </c>
      <c r="I41" s="85">
        <v>0</v>
      </c>
      <c r="J41" s="85">
        <v>0</v>
      </c>
      <c r="K41" s="85">
        <v>11358492708.744699</v>
      </c>
      <c r="L41" s="85">
        <v>3580130202.7632899</v>
      </c>
      <c r="M41" s="85">
        <v>3352170910.8892903</v>
      </c>
      <c r="N41" s="85">
        <v>3404813615.9033003</v>
      </c>
      <c r="O41" s="85">
        <v>4435934773.7079</v>
      </c>
      <c r="P41" s="85">
        <v>4333284318.8552799</v>
      </c>
      <c r="Q41" s="85">
        <v>5133230995.2146101</v>
      </c>
      <c r="R41" s="85">
        <v>4654707879.2642393</v>
      </c>
      <c r="S41" s="85">
        <v>4677961961.0871496</v>
      </c>
      <c r="T41" s="85">
        <v>4673582074.6599102</v>
      </c>
      <c r="U41" s="85">
        <v>5080743114.9984007</v>
      </c>
      <c r="V41" s="85">
        <v>4736763482.2745104</v>
      </c>
      <c r="W41" s="85">
        <v>5155223109.7035999</v>
      </c>
      <c r="X41" s="85">
        <v>3801056863.1061101</v>
      </c>
      <c r="Y41" s="85">
        <v>2911037393.1677899</v>
      </c>
      <c r="Z41" s="85">
        <v>3564209953.97019</v>
      </c>
      <c r="AA41" s="85">
        <v>4601492168.7125902</v>
      </c>
      <c r="AB41" s="85">
        <v>4267492870.8793998</v>
      </c>
      <c r="AC41" s="85">
        <v>3960319271.3116102</v>
      </c>
      <c r="AD41" s="85">
        <v>4568379428.1561003</v>
      </c>
      <c r="AE41" s="85">
        <v>4192452281.3496895</v>
      </c>
      <c r="AF41" s="85">
        <v>4730568271.3887796</v>
      </c>
      <c r="AG41" s="85">
        <v>4619698360.7224102</v>
      </c>
      <c r="AH41" s="85">
        <v>5354390903.1196003</v>
      </c>
      <c r="AI41" s="85">
        <v>5043375935.7175903</v>
      </c>
      <c r="AJ41" s="85">
        <v>5042689999.0600996</v>
      </c>
      <c r="AK41" s="85">
        <v>5141446626.9691906</v>
      </c>
      <c r="AL41" s="85">
        <v>5888989582.8972101</v>
      </c>
      <c r="AM41" s="85">
        <v>6412663732.4946995</v>
      </c>
      <c r="AN41" s="85">
        <v>6118977618.5676003</v>
      </c>
      <c r="AO41" s="85">
        <v>6599238931.1246099</v>
      </c>
      <c r="AP41" s="85">
        <v>6311524795.88132</v>
      </c>
      <c r="AQ41" s="85">
        <v>6210752391.8607607</v>
      </c>
      <c r="AR41" s="85">
        <v>5280678266.73417</v>
      </c>
      <c r="AS41" s="85">
        <v>6148915217.1706705</v>
      </c>
      <c r="AT41" s="85">
        <v>5865671436.3866701</v>
      </c>
      <c r="AU41" s="85">
        <v>6287806023.7020741</v>
      </c>
      <c r="AV41" s="85">
        <v>5768442494.151516</v>
      </c>
      <c r="AW41" s="85">
        <v>5629151445.0508595</v>
      </c>
      <c r="AX41" s="85"/>
      <c r="AY41" s="85"/>
      <c r="AZ41" s="85"/>
      <c r="BA41" s="85"/>
      <c r="BB41" s="85"/>
    </row>
    <row r="42" spans="1:54" x14ac:dyDescent="0.35">
      <c r="A42" s="2"/>
      <c r="B42" s="128" t="s">
        <v>268</v>
      </c>
      <c r="C42" s="128" t="s">
        <v>269</v>
      </c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>
        <v>18.295214159483923</v>
      </c>
      <c r="Q42" s="133">
        <v>19.640177828383301</v>
      </c>
      <c r="R42" s="133">
        <v>19.168977919973834</v>
      </c>
      <c r="S42" s="133">
        <v>18.014585694735946</v>
      </c>
      <c r="T42" s="133">
        <v>18.6755193284292</v>
      </c>
      <c r="U42" s="133">
        <v>19.196461358589101</v>
      </c>
      <c r="V42" s="133">
        <v>18.824339222257947</v>
      </c>
      <c r="W42" s="133">
        <v>19.392918929118725</v>
      </c>
      <c r="X42" s="133">
        <v>16.0922218107772</v>
      </c>
      <c r="Y42" s="133">
        <v>14.389438535502721</v>
      </c>
      <c r="Z42" s="133">
        <v>17.692515326855762</v>
      </c>
      <c r="AA42" s="133">
        <v>20.53543811146044</v>
      </c>
      <c r="AB42" s="133">
        <v>19.674404620954231</v>
      </c>
      <c r="AC42" s="133">
        <v>21.37431786442157</v>
      </c>
      <c r="AD42" s="133">
        <v>20.686946331992957</v>
      </c>
      <c r="AE42" s="133">
        <v>20.820512689933022</v>
      </c>
      <c r="AF42" s="133">
        <v>19.054705678924368</v>
      </c>
      <c r="AG42" s="133">
        <v>21.264633246404561</v>
      </c>
      <c r="AH42" s="133">
        <v>18.382373686157923</v>
      </c>
      <c r="AI42" s="133">
        <v>19.92592586271423</v>
      </c>
      <c r="AJ42" s="133">
        <v>20.234343650977621</v>
      </c>
      <c r="AK42" s="133">
        <v>19.007320397648396</v>
      </c>
      <c r="AL42" s="133">
        <v>20.121894628894317</v>
      </c>
      <c r="AM42" s="133">
        <v>20.623414349244218</v>
      </c>
      <c r="AN42" s="133">
        <v>19.759029527105135</v>
      </c>
      <c r="AO42" s="133">
        <v>20.467119657991805</v>
      </c>
      <c r="AP42" s="133">
        <v>20.051840804686634</v>
      </c>
      <c r="AQ42" s="133">
        <v>19.521034759483801</v>
      </c>
      <c r="AR42" s="133">
        <v>18.2081756843709</v>
      </c>
      <c r="AS42" s="133">
        <v>19.570628427620701</v>
      </c>
      <c r="AT42" s="133">
        <v>19.354766745557399</v>
      </c>
      <c r="AU42" s="133">
        <v>19.5571734124328</v>
      </c>
      <c r="AV42" s="133">
        <v>19.686930476225999</v>
      </c>
      <c r="AW42" s="133">
        <v>18.9534301541945</v>
      </c>
      <c r="AX42" s="133"/>
      <c r="AY42" s="133"/>
      <c r="AZ42" s="133"/>
      <c r="BA42" s="133"/>
      <c r="BB42" s="133"/>
    </row>
    <row r="43" spans="1:54" x14ac:dyDescent="0.35">
      <c r="A43" s="2"/>
      <c r="B43" s="128" t="s">
        <v>270</v>
      </c>
      <c r="C43" s="128" t="s">
        <v>31</v>
      </c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>
        <v>4823605160.8214006</v>
      </c>
      <c r="AS43" s="85">
        <v>5687721645.0864496</v>
      </c>
      <c r="AT43" s="85">
        <v>5382393587.6255798</v>
      </c>
      <c r="AU43" s="85">
        <v>5740803818.6791697</v>
      </c>
      <c r="AV43" s="85">
        <v>5262378687.6344147</v>
      </c>
      <c r="AW43" s="85">
        <v>5194465210.309577</v>
      </c>
      <c r="AX43" s="85"/>
      <c r="AY43" s="85"/>
      <c r="AZ43" s="85"/>
      <c r="BA43" s="85"/>
      <c r="BB43" s="85"/>
    </row>
    <row r="44" spans="1:54" x14ac:dyDescent="0.35">
      <c r="A44" s="2"/>
      <c r="B44" s="128" t="s">
        <v>271</v>
      </c>
      <c r="C44" s="128" t="s">
        <v>272</v>
      </c>
      <c r="D44" s="239">
        <v>566822506.73292112</v>
      </c>
      <c r="E44" s="239">
        <v>1803469971.2028203</v>
      </c>
      <c r="F44" s="239">
        <v>1250857861.6871002</v>
      </c>
      <c r="G44" s="239">
        <v>-178125118.62094104</v>
      </c>
      <c r="H44" s="239">
        <v>1455487420.7329001</v>
      </c>
      <c r="I44" s="239">
        <v>1670983445.6642003</v>
      </c>
      <c r="J44" s="239">
        <v>1610766923.4756901</v>
      </c>
      <c r="K44" s="239">
        <v>2100468988.77526</v>
      </c>
      <c r="L44" s="239">
        <v>2271371028.3489003</v>
      </c>
      <c r="M44" s="239">
        <v>2181703146.8970904</v>
      </c>
      <c r="N44" s="239">
        <v>2340754955.3200903</v>
      </c>
      <c r="O44" s="239">
        <v>6418384485.5569105</v>
      </c>
      <c r="P44" s="239">
        <v>2952879674.7412004</v>
      </c>
      <c r="Q44" s="239">
        <v>3521054307.0476804</v>
      </c>
      <c r="R44" s="239">
        <v>3927794443.3113208</v>
      </c>
      <c r="S44" s="85">
        <v>2812449360.5195999</v>
      </c>
      <c r="T44" s="85">
        <v>3140746058.69661</v>
      </c>
      <c r="U44" s="85">
        <v>3605284748.2418003</v>
      </c>
      <c r="V44" s="85">
        <v>2069147209.17172</v>
      </c>
      <c r="W44" s="85">
        <v>-86958699.5775159</v>
      </c>
      <c r="X44" s="85">
        <v>1834856796.21088</v>
      </c>
      <c r="Y44" s="85">
        <v>1098410850.1300299</v>
      </c>
      <c r="Z44" s="85">
        <v>3186188316.4328799</v>
      </c>
      <c r="AA44" s="85">
        <v>2633295081.70753</v>
      </c>
      <c r="AB44" s="85">
        <v>3185326424.7466002</v>
      </c>
      <c r="AC44" s="85">
        <v>2885251285.2200999</v>
      </c>
      <c r="AD44" s="85">
        <v>3514350985.6824098</v>
      </c>
      <c r="AE44" s="85">
        <v>3159202669.3261099</v>
      </c>
      <c r="AF44" s="85">
        <v>3923491106.30439</v>
      </c>
      <c r="AG44" s="85">
        <v>3607257554.03508</v>
      </c>
      <c r="AH44" s="85">
        <v>3870012667.8741097</v>
      </c>
      <c r="AI44" s="85">
        <v>3435560003.5229301</v>
      </c>
      <c r="AJ44" s="85">
        <v>3395314730.0296001</v>
      </c>
      <c r="AK44" s="85">
        <v>2627460827.3262901</v>
      </c>
      <c r="AL44" s="85">
        <v>3396401467.6405902</v>
      </c>
      <c r="AM44" s="85">
        <v>3434656615.3445201</v>
      </c>
      <c r="AN44" s="85">
        <v>3816267692.0851998</v>
      </c>
      <c r="AO44" s="85">
        <v>3326086543.4613104</v>
      </c>
      <c r="AP44" s="85">
        <v>3900226743.5467</v>
      </c>
      <c r="AQ44" s="85">
        <v>4258600714.4596295</v>
      </c>
      <c r="AR44" s="85">
        <v>1247295572.5719202</v>
      </c>
      <c r="AS44" s="85">
        <v>3462196907.6328902</v>
      </c>
      <c r="AT44" s="85">
        <v>3238618398.9421201</v>
      </c>
      <c r="AU44" s="85">
        <v>4296856578.8407345</v>
      </c>
      <c r="AV44" s="85">
        <v>3736240122.1567969</v>
      </c>
      <c r="AW44" s="85">
        <v>3216023398.3896623</v>
      </c>
      <c r="AX44" s="85"/>
      <c r="AY44" s="85"/>
      <c r="AZ44" s="85"/>
      <c r="BA44" s="85"/>
      <c r="BB44" s="85"/>
    </row>
    <row r="45" spans="1:54" x14ac:dyDescent="0.35">
      <c r="A45" s="2"/>
      <c r="B45" s="128" t="s">
        <v>273</v>
      </c>
      <c r="C45" s="128" t="s">
        <v>274</v>
      </c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39"/>
      <c r="R45" s="239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>
        <v>3401912107.3573899</v>
      </c>
      <c r="AK45" s="85">
        <v>3694144505.9201703</v>
      </c>
      <c r="AL45" s="85">
        <v>3912679628.5135303</v>
      </c>
      <c r="AM45" s="85">
        <v>4040841700.5240998</v>
      </c>
      <c r="AN45" s="85">
        <v>3855032257.09969</v>
      </c>
      <c r="AO45" s="85">
        <v>4084968599.6663103</v>
      </c>
      <c r="AP45" s="85">
        <v>3948815708.0829101</v>
      </c>
      <c r="AQ45" s="85">
        <v>4046588814.61271</v>
      </c>
      <c r="AR45" s="85">
        <v>3281243018.9960098</v>
      </c>
      <c r="AS45" s="85">
        <v>3897464217.5451298</v>
      </c>
      <c r="AT45" s="85">
        <v>3687917750.2075801</v>
      </c>
      <c r="AU45" s="85">
        <v>4083612598.1818647</v>
      </c>
      <c r="AV45" s="85">
        <v>3781572492.5608726</v>
      </c>
      <c r="AW45" s="85">
        <v>3712664013.0227094</v>
      </c>
      <c r="AX45" s="85"/>
      <c r="AY45" s="85"/>
      <c r="AZ45" s="85"/>
      <c r="BA45" s="85"/>
      <c r="BB45" s="85"/>
    </row>
    <row r="46" spans="1:54" x14ac:dyDescent="0.35">
      <c r="A46" s="2"/>
      <c r="B46" s="128" t="s">
        <v>275</v>
      </c>
      <c r="C46" s="128" t="s">
        <v>276</v>
      </c>
      <c r="D46" s="167">
        <v>0.45595044056303702</v>
      </c>
      <c r="E46" s="167">
        <v>1.4433252694448599</v>
      </c>
      <c r="F46" s="167">
        <v>1.00535353262817</v>
      </c>
      <c r="G46" s="167">
        <v>-0.11763883609122899</v>
      </c>
      <c r="H46" s="167">
        <v>1.1643515813194401</v>
      </c>
      <c r="I46" s="167">
        <v>1.3502432791572401</v>
      </c>
      <c r="J46" s="167">
        <v>1.2851899049290401</v>
      </c>
      <c r="K46" s="167">
        <v>1.6829778830794999</v>
      </c>
      <c r="L46" s="167">
        <v>1.8113411059834601</v>
      </c>
      <c r="M46" s="167">
        <v>1.74538700243058</v>
      </c>
      <c r="N46" s="167">
        <v>1.8705580153047401</v>
      </c>
      <c r="O46" s="167">
        <v>5.1168364779751299</v>
      </c>
      <c r="P46" s="167">
        <v>2.3542662013994899</v>
      </c>
      <c r="Q46" s="135">
        <v>2.80546328397587</v>
      </c>
      <c r="R46" s="135">
        <v>3.1352778722488202</v>
      </c>
      <c r="S46" s="136">
        <v>2.2471987908258799</v>
      </c>
      <c r="T46" s="136">
        <v>2.5027553843831001</v>
      </c>
      <c r="U46" s="136">
        <v>2.8783046387405999</v>
      </c>
      <c r="V46" s="136">
        <v>1.65219176825753</v>
      </c>
      <c r="W46" s="136">
        <v>-6.2262507688007902E-2</v>
      </c>
      <c r="X46" s="136">
        <v>1.4673394593697799</v>
      </c>
      <c r="Y46" s="136">
        <v>0.88132237554297399</v>
      </c>
      <c r="Z46" s="136">
        <v>2.5404479484723002</v>
      </c>
      <c r="AA46" s="136">
        <v>2.0998125552342799</v>
      </c>
      <c r="AB46" s="136">
        <v>2.5350031986078001</v>
      </c>
      <c r="AC46" s="136">
        <v>2.2999999999999998</v>
      </c>
      <c r="AD46" s="136">
        <v>2.8034358762565699</v>
      </c>
      <c r="AE46" s="136">
        <v>2.5240897621840701</v>
      </c>
      <c r="AF46" s="136">
        <v>3.1219603054182201</v>
      </c>
      <c r="AG46" s="196">
        <v>2.87</v>
      </c>
      <c r="AH46" s="136">
        <v>3.0753749324394399</v>
      </c>
      <c r="AI46" s="196">
        <v>2.73</v>
      </c>
      <c r="AJ46" s="136">
        <v>2.70473326654241</v>
      </c>
      <c r="AK46" s="136">
        <v>2.0980062362396898</v>
      </c>
      <c r="AL46" s="136">
        <v>2.7075338815856602</v>
      </c>
      <c r="AM46" s="136">
        <v>2.7362508714054798</v>
      </c>
      <c r="AN46" s="136">
        <v>3.0427398530852301</v>
      </c>
      <c r="AO46" s="136">
        <v>2.6529520690023798</v>
      </c>
      <c r="AP46" s="136">
        <v>3.1053048466263</v>
      </c>
      <c r="AQ46" s="136">
        <v>3.3960365501485001</v>
      </c>
      <c r="AR46" s="136">
        <v>0.99479947526263302</v>
      </c>
      <c r="AS46" s="136">
        <v>2.7598004921613701</v>
      </c>
      <c r="AT46" s="136">
        <v>2.58055745458365</v>
      </c>
      <c r="AU46" s="136">
        <v>3.4252392806719101</v>
      </c>
      <c r="AV46" s="136">
        <v>2.9785783881819001</v>
      </c>
      <c r="AW46" s="136">
        <v>2.56402466855537</v>
      </c>
      <c r="AX46" s="136"/>
      <c r="AY46" s="136"/>
      <c r="AZ46" s="136"/>
      <c r="BA46" s="136"/>
      <c r="BB46" s="136"/>
    </row>
    <row r="47" spans="1:54" x14ac:dyDescent="0.35">
      <c r="A47" s="2"/>
      <c r="B47" s="128" t="s">
        <v>442</v>
      </c>
      <c r="C47" s="128" t="s">
        <v>443</v>
      </c>
      <c r="D47" s="167"/>
      <c r="E47" s="167"/>
      <c r="F47" s="167"/>
      <c r="G47" s="167"/>
      <c r="H47" s="167">
        <v>1.1643515813194401</v>
      </c>
      <c r="I47" s="167">
        <v>1.3502432791572501</v>
      </c>
      <c r="J47" s="167">
        <v>1.2851899049290401</v>
      </c>
      <c r="K47" s="167">
        <v>1.6829778830794699</v>
      </c>
      <c r="L47" s="167">
        <v>1.8113411059834601</v>
      </c>
      <c r="M47" s="167">
        <v>2.0099999999999998</v>
      </c>
      <c r="N47" s="167">
        <v>1.8705580153047301</v>
      </c>
      <c r="O47" s="167">
        <v>2.35</v>
      </c>
      <c r="P47" s="167">
        <v>2.3542662013994802</v>
      </c>
      <c r="Q47" s="135">
        <v>2.82483531259517</v>
      </c>
      <c r="R47" s="135">
        <v>2.62</v>
      </c>
      <c r="S47" s="136">
        <v>2.5898681723658199</v>
      </c>
      <c r="T47" s="136">
        <v>2.5027553843830899</v>
      </c>
      <c r="U47" s="136">
        <v>2.8072014276465902</v>
      </c>
      <c r="V47" s="136">
        <v>2.6062820668077702</v>
      </c>
      <c r="W47" s="136">
        <v>3.20518195083572</v>
      </c>
      <c r="X47" s="136">
        <v>2.1366998130652601</v>
      </c>
      <c r="Y47" s="136">
        <v>1.7313067533414099</v>
      </c>
      <c r="Z47" s="136">
        <v>2.0941680223341401</v>
      </c>
      <c r="AA47" s="136">
        <v>2.67730520050945</v>
      </c>
      <c r="AB47" s="136">
        <v>2.4615593091656498</v>
      </c>
      <c r="AC47" s="136">
        <v>2.2400000000000002</v>
      </c>
      <c r="AD47" s="136">
        <v>2.6919123483907299</v>
      </c>
      <c r="AE47" s="196">
        <v>2.39</v>
      </c>
      <c r="AF47" s="136">
        <v>3.03711461597308</v>
      </c>
      <c r="AG47" s="196">
        <v>2.89</v>
      </c>
      <c r="AH47" s="136">
        <v>3.0522633967100901</v>
      </c>
      <c r="AI47" s="196">
        <v>2.75</v>
      </c>
      <c r="AJ47" s="136">
        <v>2.71</v>
      </c>
      <c r="AK47" s="136">
        <v>2.9483694769581401</v>
      </c>
      <c r="AL47" s="136">
        <v>3.1191122893201499</v>
      </c>
      <c r="AM47" s="136">
        <v>3.21950333307998</v>
      </c>
      <c r="AN47" s="136">
        <v>3.07364307377969</v>
      </c>
      <c r="AO47" s="136">
        <v>3.25793498717006</v>
      </c>
      <c r="AP47" s="136">
        <v>3.1440401063619898</v>
      </c>
      <c r="AQ47" s="136">
        <v>3.2270200649029799</v>
      </c>
      <c r="AR47" s="136">
        <v>2.6162681230928699</v>
      </c>
      <c r="AS47" s="136">
        <v>3.10679682074207</v>
      </c>
      <c r="AT47" s="136">
        <v>2.9387401661616899</v>
      </c>
      <c r="AU47" s="136">
        <v>3.2552405771238999</v>
      </c>
      <c r="AV47" s="136">
        <v>3.0147174818793601</v>
      </c>
      <c r="AW47" s="136">
        <v>2.9599479689742201</v>
      </c>
      <c r="AX47" s="136"/>
      <c r="AY47" s="136"/>
      <c r="AZ47" s="136"/>
      <c r="BA47" s="136"/>
      <c r="BB47" s="136"/>
    </row>
    <row r="48" spans="1:54" x14ac:dyDescent="0.35">
      <c r="A48" s="2"/>
      <c r="B48" s="128" t="s">
        <v>279</v>
      </c>
      <c r="C48" s="128" t="s">
        <v>280</v>
      </c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35"/>
      <c r="R48" s="135"/>
      <c r="S48" s="136"/>
      <c r="T48" s="136"/>
      <c r="U48" s="136"/>
      <c r="V48" s="136"/>
      <c r="W48" s="136"/>
      <c r="X48" s="136">
        <v>1.464616309645</v>
      </c>
      <c r="Y48" s="136">
        <v>0.88004025531379104</v>
      </c>
      <c r="Z48" s="136">
        <v>2.5378898829546599</v>
      </c>
      <c r="AA48" s="136">
        <v>2.0977201127990401</v>
      </c>
      <c r="AB48" s="136">
        <v>2.5322844667982198</v>
      </c>
      <c r="AC48" s="136">
        <v>2.29</v>
      </c>
      <c r="AD48" s="136">
        <v>2.8000961437485401</v>
      </c>
      <c r="AE48" s="136">
        <v>2.52</v>
      </c>
      <c r="AF48" s="136">
        <v>3.11833367422894</v>
      </c>
      <c r="AG48" s="136">
        <v>2.87</v>
      </c>
      <c r="AH48" s="136">
        <v>3.0717763980809298</v>
      </c>
      <c r="AI48" s="136">
        <v>2.73</v>
      </c>
      <c r="AJ48" s="136">
        <v>2.7022477814112098</v>
      </c>
      <c r="AK48" s="136">
        <v>2.09673849754541</v>
      </c>
      <c r="AL48" s="136">
        <v>2.70592886421628</v>
      </c>
      <c r="AM48" s="136">
        <v>2.7344342887616602</v>
      </c>
      <c r="AN48" s="136">
        <v>3.0398443809358402</v>
      </c>
      <c r="AO48" s="136">
        <v>2.6496145058066198</v>
      </c>
      <c r="AP48" s="136">
        <v>3.10091724915595</v>
      </c>
      <c r="AQ48" s="136">
        <v>3.3911860129368399</v>
      </c>
      <c r="AR48" s="136">
        <v>0.99328971536133404</v>
      </c>
      <c r="AS48" s="136">
        <v>2.75600781900545</v>
      </c>
      <c r="AT48" s="136">
        <v>2.5771796820665398</v>
      </c>
      <c r="AU48" s="136">
        <v>3.4208746450705698</v>
      </c>
      <c r="AV48" s="136">
        <v>2.9749931314066198</v>
      </c>
      <c r="AW48" s="136">
        <v>2.5614547570427102</v>
      </c>
      <c r="AX48" s="136"/>
      <c r="AY48" s="136"/>
      <c r="AZ48" s="136"/>
      <c r="BA48" s="136"/>
      <c r="BB48" s="136"/>
    </row>
    <row r="49" spans="1:54" x14ac:dyDescent="0.35">
      <c r="A49" s="2"/>
      <c r="B49" s="128" t="s">
        <v>281</v>
      </c>
      <c r="C49" s="128" t="s">
        <v>282</v>
      </c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35"/>
      <c r="R49" s="135"/>
      <c r="S49" s="136"/>
      <c r="T49" s="136"/>
      <c r="U49" s="136"/>
      <c r="V49" s="136"/>
      <c r="W49" s="136"/>
      <c r="X49" s="136">
        <v>2.1037101592778402</v>
      </c>
      <c r="Y49" s="136">
        <v>1.28738657717688</v>
      </c>
      <c r="Z49" s="136">
        <v>2.08880605409523</v>
      </c>
      <c r="AA49" s="136">
        <v>2.65356386790606</v>
      </c>
      <c r="AB49" s="136">
        <v>2.4741465372815701</v>
      </c>
      <c r="AC49" s="136">
        <v>2.2400000000000002</v>
      </c>
      <c r="AD49" s="136">
        <v>2.64682639454132</v>
      </c>
      <c r="AE49" s="136">
        <v>2.39</v>
      </c>
      <c r="AF49" s="136">
        <v>3.1207105058889302</v>
      </c>
      <c r="AG49" s="136">
        <v>2.89</v>
      </c>
      <c r="AH49" s="136">
        <v>3.0960744806586198</v>
      </c>
      <c r="AI49" s="136">
        <v>2.75</v>
      </c>
      <c r="AJ49" s="136">
        <v>2.7075023961346498</v>
      </c>
      <c r="AK49" s="136">
        <v>2.9350026101553999</v>
      </c>
      <c r="AL49" s="136">
        <v>3.1172629754152701</v>
      </c>
      <c r="AM49" s="136">
        <v>3.21736592165411</v>
      </c>
      <c r="AN49" s="136">
        <v>3.0707181941163002</v>
      </c>
      <c r="AO49" s="136">
        <v>3.25383632137267</v>
      </c>
      <c r="AP49" s="136">
        <v>3.1395977784429401</v>
      </c>
      <c r="AQ49" s="136">
        <v>3.2224109328525898</v>
      </c>
      <c r="AR49" s="136">
        <v>2.6122975372597299</v>
      </c>
      <c r="AS49" s="136">
        <v>3.1025272857027102</v>
      </c>
      <c r="AT49" s="136">
        <v>2.9355071908018102</v>
      </c>
      <c r="AU49" s="136">
        <v>3.2515809677352898</v>
      </c>
      <c r="AV49" s="136">
        <v>3.0110887251810898</v>
      </c>
      <c r="AW49" s="136">
        <v>2.9571784568161301</v>
      </c>
      <c r="AX49" s="136"/>
      <c r="AY49" s="136"/>
      <c r="AZ49" s="136"/>
      <c r="BA49" s="136"/>
      <c r="BB49" s="136"/>
    </row>
    <row r="50" spans="1:54" x14ac:dyDescent="0.35">
      <c r="A50" s="2"/>
      <c r="B50" s="128" t="s">
        <v>283</v>
      </c>
      <c r="C50" s="128" t="s">
        <v>283</v>
      </c>
      <c r="D50" s="239">
        <v>2458707214.29847</v>
      </c>
      <c r="E50" s="239">
        <v>4105247223.9517903</v>
      </c>
      <c r="F50" s="239">
        <v>3411933829.7666903</v>
      </c>
      <c r="G50" s="239">
        <v>2616012977.4196906</v>
      </c>
      <c r="H50" s="239">
        <v>3486729018.1966004</v>
      </c>
      <c r="I50" s="239">
        <v>3773521546.7677903</v>
      </c>
      <c r="J50" s="239">
        <v>3732722145.6928406</v>
      </c>
      <c r="K50" s="239">
        <v>4529284630.4541407</v>
      </c>
      <c r="L50" s="239">
        <v>4652514223.7228003</v>
      </c>
      <c r="M50" s="239">
        <v>4417820739.9358006</v>
      </c>
      <c r="N50" s="239">
        <v>4831956180.4023705</v>
      </c>
      <c r="O50" s="239">
        <v>9100991954.2499218</v>
      </c>
      <c r="P50" s="239">
        <v>5450466795.352891</v>
      </c>
      <c r="Q50" s="239">
        <v>6211421574.425621</v>
      </c>
      <c r="R50" s="239">
        <v>6339395218.5569715</v>
      </c>
      <c r="S50" s="85">
        <v>5049730748.3032303</v>
      </c>
      <c r="T50" s="85">
        <v>5982117060.2529097</v>
      </c>
      <c r="U50" s="85">
        <v>6517890176.0431099</v>
      </c>
      <c r="V50" s="85">
        <v>4672585559.6790199</v>
      </c>
      <c r="W50" s="85">
        <v>6281311775.0960798</v>
      </c>
      <c r="X50" s="85">
        <v>4232489335.1053896</v>
      </c>
      <c r="Y50" s="85">
        <v>3145640199.0841198</v>
      </c>
      <c r="Z50" s="85">
        <v>4834962764.7669802</v>
      </c>
      <c r="AA50" s="85">
        <v>4967096929.8997393</v>
      </c>
      <c r="AB50" s="85">
        <v>5587692829.3870001</v>
      </c>
      <c r="AC50" s="85">
        <v>5042965761.6420002</v>
      </c>
      <c r="AD50" s="85">
        <v>6109446762.7354193</v>
      </c>
      <c r="AE50" s="85">
        <v>5558366216.9402094</v>
      </c>
      <c r="AF50" s="85">
        <v>6159127115.1255798</v>
      </c>
      <c r="AG50" s="85">
        <v>5730346241.1963902</v>
      </c>
      <c r="AH50" s="85">
        <v>6793126018.0225897</v>
      </c>
      <c r="AI50" s="85">
        <v>6196072812.6796103</v>
      </c>
      <c r="AJ50" s="85">
        <v>6184481961.6571007</v>
      </c>
      <c r="AK50" s="85">
        <v>5346236242.16399</v>
      </c>
      <c r="AL50" s="85">
        <v>6652777781.2459898</v>
      </c>
      <c r="AM50" s="85">
        <v>7051077453.4957399</v>
      </c>
      <c r="AN50" s="85">
        <v>7343588354.0272999</v>
      </c>
      <c r="AO50" s="85">
        <v>7185066830.3080101</v>
      </c>
      <c r="AP50" s="85">
        <v>7630881036.9267101</v>
      </c>
      <c r="AQ50" s="85">
        <v>7717446915.5884199</v>
      </c>
      <c r="AR50" s="85">
        <v>4319906707.8786602</v>
      </c>
      <c r="AS50" s="85">
        <v>7489440918.5218697</v>
      </c>
      <c r="AT50" s="85">
        <v>6855957839.20366</v>
      </c>
      <c r="AU50" s="85">
        <v>7735673363.4227295</v>
      </c>
      <c r="AV50" s="85">
        <v>7094393611.0040636</v>
      </c>
      <c r="AW50" s="85">
        <v>6374429478.89153</v>
      </c>
      <c r="AX50" s="85"/>
      <c r="AY50" s="85"/>
      <c r="AZ50" s="85"/>
      <c r="BA50" s="85"/>
      <c r="BB50" s="85"/>
    </row>
    <row r="51" spans="1:54" x14ac:dyDescent="0.35">
      <c r="A51" s="2"/>
      <c r="B51" s="128" t="s">
        <v>199</v>
      </c>
      <c r="C51" s="128" t="s">
        <v>174</v>
      </c>
      <c r="D51" s="239">
        <v>2669937164.6049204</v>
      </c>
      <c r="E51" s="239">
        <v>2766289880.3136702</v>
      </c>
      <c r="F51" s="239">
        <v>3953022435.9427104</v>
      </c>
      <c r="G51" s="239">
        <v>3403903650.2239804</v>
      </c>
      <c r="H51" s="239">
        <v>1601767902.7304602</v>
      </c>
      <c r="I51" s="239">
        <v>2050383576.8896201</v>
      </c>
      <c r="J51" s="239">
        <v>4527266103.9846802</v>
      </c>
      <c r="K51" s="239">
        <v>4363017108.25138</v>
      </c>
      <c r="L51" s="239">
        <v>3202147160.4557004</v>
      </c>
      <c r="M51" s="239">
        <v>2493485799.5833001</v>
      </c>
      <c r="N51" s="239">
        <v>3789209860.2242107</v>
      </c>
      <c r="O51" s="239">
        <v>5266718955.6395006</v>
      </c>
      <c r="P51" s="239">
        <v>1730354775.9263003</v>
      </c>
      <c r="Q51" s="239">
        <v>2179009110.6292005</v>
      </c>
      <c r="R51" s="239">
        <v>5399400331.4435005</v>
      </c>
      <c r="S51" s="85">
        <v>6044293341.3171005</v>
      </c>
      <c r="T51" s="85">
        <v>2896500248.4123001</v>
      </c>
      <c r="U51" s="85">
        <v>2731619823.777</v>
      </c>
      <c r="V51" s="85">
        <v>5982018310.8518105</v>
      </c>
      <c r="W51" s="85">
        <v>5580550233.5698004</v>
      </c>
      <c r="X51" s="85">
        <v>2714848728.0696001</v>
      </c>
      <c r="Y51" s="85">
        <v>2779508494.1761904</v>
      </c>
      <c r="Z51" s="85">
        <v>4692201226.4854002</v>
      </c>
      <c r="AA51" s="85">
        <v>5227548763.9373999</v>
      </c>
      <c r="AB51" s="85">
        <v>2786818891.7073998</v>
      </c>
      <c r="AC51" s="85">
        <v>2416864112.8122997</v>
      </c>
      <c r="AD51" s="85">
        <v>2947730731.1192298</v>
      </c>
      <c r="AE51" s="90">
        <v>2792480342.4226999</v>
      </c>
      <c r="AF51" s="85">
        <v>3699655435.8918099</v>
      </c>
      <c r="AG51" s="90">
        <v>3944417340.5639</v>
      </c>
      <c r="AH51" s="85">
        <v>3783170480.5855703</v>
      </c>
      <c r="AI51" s="90">
        <v>2847151465.5459099</v>
      </c>
      <c r="AJ51" s="85">
        <v>1079571836.2030001</v>
      </c>
      <c r="AK51" s="85">
        <v>-1505622325.1872101</v>
      </c>
      <c r="AL51" s="85">
        <v>2808458790.0543203</v>
      </c>
      <c r="AM51" s="85">
        <v>8709930233.0673199</v>
      </c>
      <c r="AN51" s="85">
        <v>3921137332.9581804</v>
      </c>
      <c r="AO51" s="85">
        <v>3815840816.00422</v>
      </c>
      <c r="AP51" s="85">
        <v>5864574802.8234901</v>
      </c>
      <c r="AQ51" s="85">
        <v>5195920085.5578699</v>
      </c>
      <c r="AR51" s="85">
        <v>3791392298.7789102</v>
      </c>
      <c r="AS51" s="85">
        <v>2159864218.1349201</v>
      </c>
      <c r="AT51" s="85">
        <v>6690155689.4690304</v>
      </c>
      <c r="AU51" s="85">
        <v>7965623985.0661907</v>
      </c>
      <c r="AV51" s="85">
        <v>1549876627.986825</v>
      </c>
      <c r="AW51" s="85">
        <v>4300151296.6379929</v>
      </c>
      <c r="AX51" s="85"/>
      <c r="AY51" s="85"/>
      <c r="AZ51" s="85"/>
      <c r="BA51" s="85"/>
      <c r="BB51" s="85"/>
    </row>
    <row r="52" spans="1:54" x14ac:dyDescent="0.35">
      <c r="A52" s="2"/>
      <c r="B52" s="128" t="s">
        <v>284</v>
      </c>
      <c r="C52" s="128" t="s">
        <v>285</v>
      </c>
      <c r="D52" s="129">
        <v>2930781369.8758707</v>
      </c>
      <c r="E52" s="129">
        <v>2744810577.5144105</v>
      </c>
      <c r="F52" s="129">
        <v>3881366840.8364906</v>
      </c>
      <c r="G52" s="129">
        <v>3295223078.1476402</v>
      </c>
      <c r="H52" s="129">
        <v>1898984392.1857903</v>
      </c>
      <c r="I52" s="129">
        <v>2066814476.9747102</v>
      </c>
      <c r="J52" s="129">
        <v>4342570074.401371</v>
      </c>
      <c r="K52" s="129">
        <v>4100337672.5326104</v>
      </c>
      <c r="L52" s="129">
        <v>3682204158.8837004</v>
      </c>
      <c r="M52" s="129">
        <v>2601936706.7268004</v>
      </c>
      <c r="N52" s="129">
        <v>3725501090.9365005</v>
      </c>
      <c r="O52" s="129">
        <v>5084936103.6476002</v>
      </c>
      <c r="P52" s="129">
        <v>2094869957.1454902</v>
      </c>
      <c r="Q52" s="129">
        <v>2209053309.3747106</v>
      </c>
      <c r="R52" s="129">
        <v>4679197502.7892904</v>
      </c>
      <c r="S52" s="85">
        <v>6263231195.9307995</v>
      </c>
      <c r="T52" s="85">
        <v>3351883796.5806003</v>
      </c>
      <c r="U52" s="85">
        <v>2156121946.2568102</v>
      </c>
      <c r="V52" s="85">
        <v>5703973650.9694004</v>
      </c>
      <c r="W52" s="85">
        <v>6516582657.1233006</v>
      </c>
      <c r="X52" s="85">
        <v>3175678293.9359002</v>
      </c>
      <c r="Y52" s="85">
        <v>2530581260.4824901</v>
      </c>
      <c r="Z52" s="85">
        <v>4778494432.9116993</v>
      </c>
      <c r="AA52" s="85">
        <v>5940680561.4635</v>
      </c>
      <c r="AB52" s="85">
        <v>2946239756.8243999</v>
      </c>
      <c r="AC52" s="85">
        <v>2830247335.8596001</v>
      </c>
      <c r="AD52" s="85">
        <v>3088427927.7382302</v>
      </c>
      <c r="AE52" s="85">
        <v>2944760184.0950003</v>
      </c>
      <c r="AF52" s="85">
        <v>3940024965.1328101</v>
      </c>
      <c r="AG52" s="85">
        <v>3757544882.6085997</v>
      </c>
      <c r="AH52" s="85">
        <v>4603538904.9580002</v>
      </c>
      <c r="AI52" s="85">
        <v>4474165976.5094099</v>
      </c>
      <c r="AJ52" s="85">
        <v>2291986401.5500998</v>
      </c>
      <c r="AK52" s="85">
        <v>-48525549.020102702</v>
      </c>
      <c r="AL52" s="85">
        <v>3634138520.4987102</v>
      </c>
      <c r="AM52" s="85">
        <v>6225564986.4724197</v>
      </c>
      <c r="AN52" s="85">
        <v>3710316419.1118999</v>
      </c>
      <c r="AO52" s="85">
        <v>4578217374.0078001</v>
      </c>
      <c r="AP52" s="85">
        <v>5830151416.4633904</v>
      </c>
      <c r="AQ52" s="85">
        <v>5463202475.1753302</v>
      </c>
      <c r="AR52" s="85">
        <v>3770439351.2840004</v>
      </c>
      <c r="AS52" s="85">
        <v>4197711929.0360599</v>
      </c>
      <c r="AT52" s="85">
        <v>6762405531.5649204</v>
      </c>
      <c r="AU52" s="85">
        <v>6463363478.8740854</v>
      </c>
      <c r="AV52" s="85">
        <v>3808880983.0894747</v>
      </c>
      <c r="AW52" s="85">
        <v>5090204885.0744162</v>
      </c>
      <c r="AX52" s="85"/>
      <c r="AY52" s="85"/>
      <c r="AZ52" s="85"/>
      <c r="BA52" s="85"/>
      <c r="BB52" s="85"/>
    </row>
    <row r="53" spans="1:54" x14ac:dyDescent="0.35">
      <c r="A53" s="2"/>
      <c r="B53" s="128" t="s">
        <v>286</v>
      </c>
      <c r="C53" s="128" t="s">
        <v>287</v>
      </c>
      <c r="D53" s="199">
        <v>29</v>
      </c>
      <c r="E53" s="199">
        <v>29</v>
      </c>
      <c r="F53" s="199">
        <v>30</v>
      </c>
      <c r="G53" s="199">
        <v>27</v>
      </c>
      <c r="H53" s="199">
        <v>28</v>
      </c>
      <c r="I53" s="199">
        <v>28</v>
      </c>
      <c r="J53" s="199">
        <v>29</v>
      </c>
      <c r="K53" s="199">
        <v>25</v>
      </c>
      <c r="L53" s="199">
        <v>25</v>
      </c>
      <c r="M53" s="199">
        <v>23</v>
      </c>
      <c r="N53" s="199">
        <v>25</v>
      </c>
      <c r="O53" s="199">
        <v>22</v>
      </c>
      <c r="P53" s="199">
        <v>23</v>
      </c>
      <c r="Q53" s="199">
        <v>24.2307586264089</v>
      </c>
      <c r="R53" s="199">
        <v>27.155253998093198</v>
      </c>
      <c r="S53" s="133">
        <v>23.5343770434459</v>
      </c>
      <c r="T53" s="133">
        <v>24.8361603790113</v>
      </c>
      <c r="U53" s="133">
        <v>25.8532466179743</v>
      </c>
      <c r="V53" s="133">
        <v>27.904347419152597</v>
      </c>
      <c r="W53" s="133">
        <v>24.802164714004597</v>
      </c>
      <c r="X53" s="133">
        <v>26.793094882456298</v>
      </c>
      <c r="Y53" s="133">
        <v>31.015693282025097</v>
      </c>
      <c r="Z53" s="133">
        <v>29.616828674508898</v>
      </c>
      <c r="AA53" s="133">
        <v>24.305372866470201</v>
      </c>
      <c r="AB53" s="133">
        <v>24.677033404635303</v>
      </c>
      <c r="AC53" s="133">
        <v>24.677033404633299</v>
      </c>
      <c r="AD53" s="133">
        <v>24.211570992834101</v>
      </c>
      <c r="AE53" s="133">
        <v>24.211570992835</v>
      </c>
      <c r="AF53" s="133">
        <v>24.278663858071599</v>
      </c>
      <c r="AG53" s="133">
        <v>24.2786638580702</v>
      </c>
      <c r="AH53" s="133">
        <v>22.347680333123801</v>
      </c>
      <c r="AI53" s="133">
        <v>22.347680333123702</v>
      </c>
      <c r="AJ53" s="133">
        <v>23.962240178688099</v>
      </c>
      <c r="AK53" s="133">
        <v>26.204086302788799</v>
      </c>
      <c r="AL53" s="133">
        <v>27.868841505054398</v>
      </c>
      <c r="AM53" s="133">
        <v>27.090952555787901</v>
      </c>
      <c r="AN53" s="133">
        <v>27.079347151698503</v>
      </c>
      <c r="AO53" s="133">
        <v>27.811127665596004</v>
      </c>
      <c r="AP53" s="133">
        <v>28.534735368269498</v>
      </c>
      <c r="AQ53" s="133">
        <v>28.905769310782599</v>
      </c>
      <c r="AR53" s="133">
        <v>29.708249639746796</v>
      </c>
      <c r="AS53" s="133">
        <v>30.161264127842603</v>
      </c>
      <c r="AT53" s="133">
        <v>30.185590348970599</v>
      </c>
      <c r="AU53" s="133">
        <v>29.863180184624699</v>
      </c>
      <c r="AV53" s="133">
        <v>29.794918886010702</v>
      </c>
      <c r="AW53" s="133">
        <v>29.594783703934802</v>
      </c>
      <c r="AX53" s="133"/>
      <c r="AY53" s="133"/>
      <c r="AZ53" s="133"/>
      <c r="BA53" s="133"/>
      <c r="BB53" s="133"/>
    </row>
    <row r="54" spans="1:54" x14ac:dyDescent="0.35">
      <c r="A54" s="2"/>
      <c r="B54" s="128" t="s">
        <v>288</v>
      </c>
      <c r="C54" s="128" t="s">
        <v>289</v>
      </c>
      <c r="D54" s="199">
        <v>6.2291295112125296</v>
      </c>
      <c r="E54" s="199">
        <v>15.0662713941799</v>
      </c>
      <c r="F54" s="199">
        <v>12.352337859565301</v>
      </c>
      <c r="G54" s="199">
        <v>4.2994825755545394</v>
      </c>
      <c r="H54" s="199">
        <v>13.194687321846599</v>
      </c>
      <c r="I54" s="199">
        <v>14.6148159232377</v>
      </c>
      <c r="J54" s="199">
        <v>13.9211901902294</v>
      </c>
      <c r="K54" s="199">
        <v>17.136003484825498</v>
      </c>
      <c r="L54" s="199">
        <v>17.972222464864</v>
      </c>
      <c r="M54" s="199">
        <v>16.9856406958157</v>
      </c>
      <c r="N54" s="199">
        <v>17.9675040761466</v>
      </c>
      <c r="O54" s="199">
        <v>42.815067173333397</v>
      </c>
      <c r="P54" s="199">
        <v>21.649049422909201</v>
      </c>
      <c r="Q54" s="140">
        <v>24.403514097165399</v>
      </c>
      <c r="R54" s="140">
        <v>24.647881636245998</v>
      </c>
      <c r="S54" s="133">
        <v>19.7406068876715</v>
      </c>
      <c r="T54" s="133">
        <v>20.2689857038391</v>
      </c>
      <c r="U54" s="133">
        <v>22.291322591737501</v>
      </c>
      <c r="V54" s="133">
        <v>13.7070542817186</v>
      </c>
      <c r="W54" s="133">
        <v>3.8771069944488401</v>
      </c>
      <c r="X54" s="133">
        <v>12.4582038442074</v>
      </c>
      <c r="Y54" s="133">
        <v>6.9099545222300298</v>
      </c>
      <c r="Z54" s="133">
        <v>18.067679587105001</v>
      </c>
      <c r="AA54" s="133">
        <v>15.6188232758357</v>
      </c>
      <c r="AB54" s="133">
        <v>18.6342586699595</v>
      </c>
      <c r="AC54" s="133">
        <v>18.6342586699595</v>
      </c>
      <c r="AD54" s="133">
        <v>21.2521733096942</v>
      </c>
      <c r="AE54" s="133">
        <v>21.2521733096942</v>
      </c>
      <c r="AF54" s="133">
        <v>19.720217004008401</v>
      </c>
      <c r="AG54" s="133">
        <v>19.720217004008401</v>
      </c>
      <c r="AH54" s="133">
        <v>19.517220590982301</v>
      </c>
      <c r="AI54" s="133">
        <v>19.517220590982301</v>
      </c>
      <c r="AJ54" s="133">
        <v>17.851371325493901</v>
      </c>
      <c r="AK54" s="133">
        <v>13.4433453250788</v>
      </c>
      <c r="AL54" s="133">
        <v>16.003339550888299</v>
      </c>
      <c r="AM54" s="133">
        <v>15.968336036241402</v>
      </c>
      <c r="AN54" s="133">
        <v>15.633269794969401</v>
      </c>
      <c r="AO54" s="133">
        <v>16.003799926124803</v>
      </c>
      <c r="AP54" s="133">
        <v>16.011136046024397</v>
      </c>
      <c r="AQ54" s="133">
        <v>16.423320226512701</v>
      </c>
      <c r="AR54" s="133">
        <v>13.976343057843199</v>
      </c>
      <c r="AS54" s="133">
        <v>14.053751379945002</v>
      </c>
      <c r="AT54" s="133">
        <v>13.456137763471199</v>
      </c>
      <c r="AU54" s="133">
        <v>13.402137417609101</v>
      </c>
      <c r="AV54" s="133">
        <v>15.3610228148532</v>
      </c>
      <c r="AW54" s="133">
        <v>14.797598306295502</v>
      </c>
      <c r="AX54" s="133"/>
      <c r="AY54" s="133"/>
      <c r="AZ54" s="133"/>
      <c r="BA54" s="133"/>
      <c r="BB54" s="133"/>
    </row>
    <row r="55" spans="1:54" x14ac:dyDescent="0.35">
      <c r="A55" s="2"/>
      <c r="B55" s="128" t="s">
        <v>290</v>
      </c>
      <c r="C55" s="128" t="s">
        <v>291</v>
      </c>
      <c r="D55" s="129">
        <v>793160990.00675702</v>
      </c>
      <c r="E55" s="129">
        <v>983338655.93153608</v>
      </c>
      <c r="F55" s="129">
        <v>986040130.59773016</v>
      </c>
      <c r="G55" s="129">
        <v>1332250261.43332</v>
      </c>
      <c r="H55" s="129">
        <v>741378972.33175004</v>
      </c>
      <c r="I55" s="129">
        <v>920245372.80123019</v>
      </c>
      <c r="J55" s="129">
        <v>870824628.84909105</v>
      </c>
      <c r="K55" s="129">
        <v>1140454760.3527002</v>
      </c>
      <c r="L55" s="129">
        <v>703165677.5424</v>
      </c>
      <c r="M55" s="129">
        <v>809688847.00560009</v>
      </c>
      <c r="N55" s="129">
        <v>769768671.35480011</v>
      </c>
      <c r="O55" s="129">
        <v>1297597756.8523002</v>
      </c>
      <c r="P55" s="129">
        <v>741483251.85440016</v>
      </c>
      <c r="Q55" s="129">
        <v>929994765.12530017</v>
      </c>
      <c r="R55" s="129">
        <v>1027798546.6955001</v>
      </c>
      <c r="S55" s="85">
        <v>1220928558.9398</v>
      </c>
      <c r="T55" s="85">
        <v>796381626.44330001</v>
      </c>
      <c r="U55" s="85">
        <v>1014942871.0415</v>
      </c>
      <c r="V55" s="85">
        <v>1009211009.6497</v>
      </c>
      <c r="W55" s="85">
        <v>1315947346.0139999</v>
      </c>
      <c r="X55" s="85">
        <v>711789906.84210002</v>
      </c>
      <c r="Y55" s="85">
        <v>819515831.48520005</v>
      </c>
      <c r="Z55" s="85">
        <v>585926785.85309994</v>
      </c>
      <c r="AA55" s="85">
        <v>1080065386.0186</v>
      </c>
      <c r="AB55" s="85">
        <v>681118988.829</v>
      </c>
      <c r="AC55" s="85">
        <v>627144883.08179998</v>
      </c>
      <c r="AD55" s="85">
        <v>723817194.17149997</v>
      </c>
      <c r="AE55" s="85">
        <v>639902051.80570006</v>
      </c>
      <c r="AF55" s="85">
        <v>847613529.66680002</v>
      </c>
      <c r="AG55" s="85">
        <v>710656717.31559992</v>
      </c>
      <c r="AH55" s="85">
        <v>1325760092.8069</v>
      </c>
      <c r="AI55" s="85">
        <v>1106529004.4607999</v>
      </c>
      <c r="AJ55" s="85">
        <v>774503169.25349998</v>
      </c>
      <c r="AK55" s="85">
        <v>926859513.65509999</v>
      </c>
      <c r="AL55" s="85">
        <v>1005144653.7957001</v>
      </c>
      <c r="AM55" s="85">
        <v>1527352892.668</v>
      </c>
      <c r="AN55" s="85">
        <v>1150620590.1286001</v>
      </c>
      <c r="AO55" s="85">
        <v>1237851366.5845001</v>
      </c>
      <c r="AP55" s="85">
        <v>1268554600.7631001</v>
      </c>
      <c r="AQ55" s="85">
        <v>1699427220.69631</v>
      </c>
      <c r="AR55" s="85">
        <v>1185524444.0594099</v>
      </c>
      <c r="AS55" s="85">
        <v>1110363244.48085</v>
      </c>
      <c r="AT55" s="85">
        <v>1178936388.1844399</v>
      </c>
      <c r="AU55" s="85">
        <v>1366058932.2932856</v>
      </c>
      <c r="AV55" s="85">
        <v>1015435872.0544211</v>
      </c>
      <c r="AW55" s="85">
        <v>950173955.25122201</v>
      </c>
      <c r="AX55" s="85"/>
      <c r="AY55" s="85"/>
      <c r="AZ55" s="85"/>
      <c r="BA55" s="85"/>
      <c r="BB55" s="85"/>
    </row>
    <row r="56" spans="1:54" x14ac:dyDescent="0.35">
      <c r="A56" s="2"/>
      <c r="B56" s="128" t="s">
        <v>292</v>
      </c>
      <c r="C56" s="128" t="s">
        <v>293</v>
      </c>
      <c r="D56" s="199">
        <v>21.3</v>
      </c>
      <c r="E56" s="199">
        <v>26.4</v>
      </c>
      <c r="F56" s="199">
        <v>33.1</v>
      </c>
      <c r="G56" s="199">
        <v>167</v>
      </c>
      <c r="H56" s="199">
        <v>27.1</v>
      </c>
      <c r="I56" s="199">
        <v>26.9</v>
      </c>
      <c r="J56" s="199">
        <v>27.5</v>
      </c>
      <c r="K56" s="199">
        <v>26.6</v>
      </c>
      <c r="L56" s="199">
        <v>26.9</v>
      </c>
      <c r="M56" s="199">
        <v>28.3</v>
      </c>
      <c r="N56" s="199">
        <v>25.6</v>
      </c>
      <c r="O56" s="199">
        <v>16.600000000000001</v>
      </c>
      <c r="P56" s="199">
        <v>26.5</v>
      </c>
      <c r="Q56" s="199">
        <v>26.284094115564692</v>
      </c>
      <c r="R56" s="199">
        <v>22.451378590405071</v>
      </c>
      <c r="S56" s="133">
        <v>29.688217070746877</v>
      </c>
      <c r="T56" s="133">
        <v>25.023298279033163</v>
      </c>
      <c r="U56" s="133">
        <v>23.156798853357792</v>
      </c>
      <c r="V56" s="133">
        <v>26.053103364545237</v>
      </c>
      <c r="W56" s="133">
        <v>118.47594245978522</v>
      </c>
      <c r="X56" s="133">
        <v>21.785662780324401</v>
      </c>
      <c r="Y56" s="133">
        <v>28.135833033389808</v>
      </c>
      <c r="Z56" s="133">
        <v>20.113092280530836</v>
      </c>
      <c r="AA56" s="133">
        <v>22.705877231572135</v>
      </c>
      <c r="AB56" s="133">
        <v>20.078882819153538</v>
      </c>
      <c r="AC56" s="133">
        <v>20.078882819145448</v>
      </c>
      <c r="AD56" s="133">
        <v>24.534042357722409</v>
      </c>
      <c r="AE56" s="133">
        <v>24.534042357727202</v>
      </c>
      <c r="AF56" s="133">
        <v>13.690816213646965</v>
      </c>
      <c r="AG56" s="133">
        <v>13.690816213642695</v>
      </c>
      <c r="AH56" s="133">
        <v>26.589419381121765</v>
      </c>
      <c r="AI56" s="133">
        <v>26.589419381121569</v>
      </c>
      <c r="AJ56" s="133">
        <v>23.396773874958676</v>
      </c>
      <c r="AK56" s="133">
        <v>29.160853876950494</v>
      </c>
      <c r="AL56" s="133">
        <v>29.638767990839781</v>
      </c>
      <c r="AM56" s="133">
        <v>27.984658454073948</v>
      </c>
      <c r="AN56" s="133">
        <v>24.631303228888584</v>
      </c>
      <c r="AO56" s="133">
        <v>24.888796208270136</v>
      </c>
      <c r="AP56" s="133">
        <v>22.065167252007477</v>
      </c>
      <c r="AQ56" s="133">
        <v>19.622793618592262</v>
      </c>
      <c r="AR56" s="133">
        <v>26.106613839599657</v>
      </c>
      <c r="AS56" s="133">
        <v>30.619702157224644</v>
      </c>
      <c r="AT56" s="133">
        <v>26.421258279232291</v>
      </c>
      <c r="AU56" s="133">
        <v>20.149090899651902</v>
      </c>
      <c r="AV56" s="133">
        <v>23.905755753377893</v>
      </c>
      <c r="AW56" s="133">
        <v>23.6483519576676</v>
      </c>
      <c r="AX56" s="133"/>
      <c r="AY56" s="133"/>
      <c r="AZ56" s="133"/>
      <c r="BA56" s="133"/>
      <c r="BB56" s="133"/>
    </row>
    <row r="57" spans="1:54" ht="13.5" customHeight="1" x14ac:dyDescent="0.35">
      <c r="A57" s="2"/>
      <c r="B57" s="128" t="s">
        <v>294</v>
      </c>
      <c r="C57" s="128" t="s">
        <v>295</v>
      </c>
      <c r="D57" s="139">
        <v>45645.171424100001</v>
      </c>
      <c r="E57" s="139">
        <v>45693.764092899997</v>
      </c>
      <c r="F57" s="139">
        <v>45361.372941399997</v>
      </c>
      <c r="G57" s="139">
        <v>44663.273312500001</v>
      </c>
      <c r="H57" s="139">
        <v>44031.458837300001</v>
      </c>
      <c r="I57" s="139">
        <v>43484.342496600002</v>
      </c>
      <c r="J57" s="139">
        <v>43014.185264400003</v>
      </c>
      <c r="K57" s="139">
        <v>42907.527545199999</v>
      </c>
      <c r="L57" s="139">
        <v>42904.010805899998</v>
      </c>
      <c r="M57" s="139">
        <v>43120.370186200002</v>
      </c>
      <c r="N57" s="139">
        <v>43087.308054499998</v>
      </c>
      <c r="O57" s="139">
        <v>42858.016472099996</v>
      </c>
      <c r="P57" s="139">
        <v>42788.844593299997</v>
      </c>
      <c r="Q57" s="118">
        <v>43169.508892999998</v>
      </c>
      <c r="R57" s="118">
        <v>41777.646500100003</v>
      </c>
      <c r="S57" s="118">
        <v>41670.4917393</v>
      </c>
      <c r="T57" s="118">
        <v>41803.571930600003</v>
      </c>
      <c r="U57" s="118">
        <v>41935.535787000001</v>
      </c>
      <c r="V57" s="118">
        <v>41279.0125271</v>
      </c>
      <c r="W57" s="118">
        <v>40234.6348851</v>
      </c>
      <c r="X57" s="118">
        <v>38996.216221199997</v>
      </c>
      <c r="Y57" s="118">
        <v>34174.084269200001</v>
      </c>
      <c r="Z57" s="118">
        <v>34968.536019500003</v>
      </c>
      <c r="AA57" s="118">
        <v>37121.965930400002</v>
      </c>
      <c r="AB57" s="118">
        <v>38417.943494599996</v>
      </c>
      <c r="AC57" s="118">
        <v>33289.877194599998</v>
      </c>
      <c r="AD57" s="118">
        <v>38994.8188668</v>
      </c>
      <c r="AE57" s="118">
        <v>33711.779666800001</v>
      </c>
      <c r="AF57" s="118">
        <v>42090.452652799999</v>
      </c>
      <c r="AG57" s="118">
        <v>36758.1530528</v>
      </c>
      <c r="AH57" s="118">
        <v>44133.247916100001</v>
      </c>
      <c r="AI57" s="118">
        <v>38668.518616100002</v>
      </c>
      <c r="AJ57" s="118">
        <v>38912.635917400003</v>
      </c>
      <c r="AK57" s="118">
        <v>39036.486259800004</v>
      </c>
      <c r="AL57" s="118">
        <v>39570.805661799997</v>
      </c>
      <c r="AM57" s="118">
        <v>40489.071105000003</v>
      </c>
      <c r="AN57" s="118">
        <v>40783.6840772</v>
      </c>
      <c r="AO57" s="118">
        <v>40882.115452400001</v>
      </c>
      <c r="AP57" s="118">
        <v>40883.678704500002</v>
      </c>
      <c r="AQ57" s="118">
        <v>40876.596854279996</v>
      </c>
      <c r="AR57" s="118">
        <v>40613.995114766003</v>
      </c>
      <c r="AS57" s="118">
        <v>40343.658654127001</v>
      </c>
      <c r="AT57" s="118">
        <v>41446.248304045999</v>
      </c>
      <c r="AU57" s="84">
        <v>41446.781617029003</v>
      </c>
      <c r="AV57" s="84">
        <v>41400.092281901998</v>
      </c>
      <c r="AW57" s="84">
        <v>41639.418737840999</v>
      </c>
      <c r="AX57" s="84"/>
      <c r="AY57" s="84"/>
      <c r="AZ57" s="84"/>
      <c r="BA57" s="84"/>
      <c r="BB57" s="84"/>
    </row>
    <row r="58" spans="1:54" x14ac:dyDescent="0.35">
      <c r="A58" s="2"/>
      <c r="B58" s="128"/>
      <c r="C58" s="128"/>
      <c r="D58" s="195"/>
      <c r="E58" s="195"/>
      <c r="F58" s="195"/>
      <c r="G58" s="195"/>
      <c r="H58" s="195"/>
      <c r="I58" s="195"/>
      <c r="J58" s="195"/>
      <c r="K58" s="195"/>
      <c r="L58" s="195"/>
      <c r="M58" s="195"/>
      <c r="N58" s="195"/>
      <c r="O58" s="195"/>
      <c r="P58" s="195"/>
      <c r="S58" s="133"/>
      <c r="T58" s="133"/>
      <c r="U58" s="133"/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/>
      <c r="AT58" s="133"/>
      <c r="AU58" s="133"/>
      <c r="AV58" s="133"/>
      <c r="AW58" s="133"/>
      <c r="AX58" s="133"/>
      <c r="AY58" s="133"/>
      <c r="AZ58" s="133"/>
      <c r="BA58" s="133"/>
      <c r="BB58" s="133"/>
    </row>
    <row r="59" spans="1:54" x14ac:dyDescent="0.4">
      <c r="U59" s="128"/>
      <c r="V59" s="202"/>
    </row>
    <row r="60" spans="1:54" ht="27" x14ac:dyDescent="0.4">
      <c r="B60" s="10" t="s">
        <v>446</v>
      </c>
      <c r="C60" s="10" t="s">
        <v>415</v>
      </c>
      <c r="U60" s="128"/>
      <c r="V60" s="193"/>
    </row>
    <row r="61" spans="1:54" x14ac:dyDescent="0.4"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U61" s="128"/>
      <c r="V61" s="193"/>
    </row>
    <row r="62" spans="1:54" ht="54" x14ac:dyDescent="0.4">
      <c r="B62" s="10" t="s">
        <v>309</v>
      </c>
      <c r="U62" s="128"/>
      <c r="V62" s="139"/>
      <c r="W62" s="138"/>
      <c r="X62" s="138"/>
      <c r="Y62" s="138"/>
      <c r="Z62" s="138"/>
      <c r="AA62" s="138"/>
      <c r="AB62" s="138"/>
      <c r="AC62" s="138"/>
      <c r="AD62" s="138"/>
      <c r="AE62" s="138"/>
      <c r="AF62" s="138"/>
      <c r="AG62" s="138"/>
      <c r="AH62" s="138"/>
      <c r="AI62" s="138"/>
      <c r="AJ62" s="138"/>
      <c r="AK62" s="138"/>
      <c r="AL62" s="138"/>
      <c r="AM62" s="138"/>
      <c r="AN62" s="138"/>
      <c r="AO62" s="138"/>
      <c r="AP62" s="138"/>
      <c r="AQ62" s="138"/>
      <c r="AR62" s="138"/>
      <c r="AS62" s="138"/>
      <c r="AT62" s="138"/>
    </row>
    <row r="64" spans="1:54" x14ac:dyDescent="0.4">
      <c r="U64" s="138"/>
      <c r="V64" s="138"/>
      <c r="W64" s="138"/>
      <c r="X64" s="138"/>
      <c r="Y64" s="138"/>
      <c r="Z64" s="138"/>
      <c r="AA64" s="138"/>
      <c r="AB64" s="138"/>
      <c r="AC64" s="138"/>
      <c r="AD64" s="138"/>
      <c r="AE64" s="138"/>
      <c r="AF64" s="138"/>
      <c r="AG64" s="138"/>
      <c r="AH64" s="138"/>
      <c r="AI64" s="138"/>
      <c r="AJ64" s="138"/>
      <c r="AK64" s="138"/>
      <c r="AL64" s="138"/>
      <c r="AM64" s="138"/>
      <c r="AN64" s="138"/>
      <c r="AO64" s="138"/>
      <c r="AP64" s="138"/>
      <c r="AQ64" s="138"/>
      <c r="AR64" s="138"/>
      <c r="AS64" s="138"/>
      <c r="AT64" s="138"/>
    </row>
    <row r="65" spans="21:46" x14ac:dyDescent="0.4">
      <c r="U65" s="138"/>
      <c r="V65" s="138"/>
      <c r="W65" s="138"/>
      <c r="X65" s="138"/>
      <c r="Y65" s="138"/>
      <c r="Z65" s="138"/>
      <c r="AA65" s="138"/>
      <c r="AB65" s="138"/>
      <c r="AC65" s="138"/>
      <c r="AD65" s="138"/>
      <c r="AE65" s="138"/>
      <c r="AF65" s="138"/>
      <c r="AG65" s="138"/>
      <c r="AH65" s="138"/>
      <c r="AI65" s="138"/>
      <c r="AJ65" s="138"/>
      <c r="AK65" s="138"/>
      <c r="AL65" s="138"/>
      <c r="AM65" s="138"/>
      <c r="AN65" s="138"/>
      <c r="AO65" s="138"/>
      <c r="AP65" s="138"/>
      <c r="AQ65" s="138"/>
      <c r="AR65" s="138"/>
      <c r="AS65" s="138"/>
      <c r="AT65" s="138"/>
    </row>
    <row r="66" spans="21:46" x14ac:dyDescent="0.4">
      <c r="U66" s="138"/>
      <c r="V66" s="138"/>
      <c r="W66" s="138"/>
      <c r="X66" s="138"/>
      <c r="Y66" s="138"/>
      <c r="Z66" s="138"/>
      <c r="AA66" s="138"/>
      <c r="AB66" s="138"/>
      <c r="AC66" s="138"/>
      <c r="AD66" s="138"/>
      <c r="AE66" s="138"/>
      <c r="AF66" s="138"/>
      <c r="AG66" s="138"/>
      <c r="AH66" s="138"/>
      <c r="AI66" s="138"/>
      <c r="AJ66" s="138"/>
      <c r="AK66" s="138"/>
      <c r="AL66" s="138"/>
      <c r="AM66" s="138"/>
      <c r="AN66" s="138"/>
      <c r="AO66" s="138"/>
      <c r="AP66" s="138"/>
      <c r="AQ66" s="138"/>
      <c r="AR66" s="138"/>
      <c r="AS66" s="138"/>
      <c r="AT66" s="138"/>
    </row>
    <row r="68" spans="21:46" x14ac:dyDescent="0.4"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30"/>
      <c r="AJ68" s="130"/>
      <c r="AK68" s="130"/>
      <c r="AL68" s="130"/>
      <c r="AM68" s="130"/>
      <c r="AN68" s="130"/>
      <c r="AO68" s="130"/>
      <c r="AP68" s="130"/>
      <c r="AQ68" s="130"/>
      <c r="AR68" s="130"/>
      <c r="AS68" s="130"/>
      <c r="AT68" s="130"/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D3D7C-62E8-4F78-9412-24F57EC53D1F}">
  <sheetPr>
    <pageSetUpPr fitToPage="1"/>
  </sheetPr>
  <dimension ref="A1:AW149"/>
  <sheetViews>
    <sheetView zoomScale="90" zoomScaleNormal="90" zoomScaleSheetLayoutView="110" workbookViewId="0">
      <selection activeCell="AW6" sqref="AW6"/>
    </sheetView>
  </sheetViews>
  <sheetFormatPr defaultColWidth="8" defaultRowHeight="13.5" outlineLevelCol="1" x14ac:dyDescent="0.35"/>
  <cols>
    <col min="1" max="1" width="27.84375" style="48" customWidth="1"/>
    <col min="2" max="2" width="25.07421875" style="48" customWidth="1"/>
    <col min="3" max="14" width="8.84375" style="15" hidden="1" customWidth="1" outlineLevel="1"/>
    <col min="15" max="15" width="8.84375" style="15" hidden="1" customWidth="1" outlineLevel="1" collapsed="1"/>
    <col min="16" max="18" width="8.84375" style="15" hidden="1" customWidth="1" outlineLevel="1"/>
    <col min="19" max="19" width="8.07421875" style="15" hidden="1" customWidth="1" outlineLevel="1"/>
    <col min="20" max="20" width="9.53515625" style="15" hidden="1" customWidth="1" outlineLevel="1"/>
    <col min="21" max="21" width="8.07421875" style="15" hidden="1" customWidth="1" outlineLevel="1"/>
    <col min="22" max="23" width="7.07421875" style="15" hidden="1" customWidth="1" outlineLevel="1"/>
    <col min="24" max="24" width="8" style="15" hidden="1" customWidth="1" outlineLevel="1"/>
    <col min="25" max="25" width="7.4609375" style="15" hidden="1" customWidth="1" outlineLevel="1"/>
    <col min="26" max="30" width="7.07421875" style="15" hidden="1" customWidth="1" outlineLevel="1"/>
    <col min="31" max="33" width="9.53515625" style="15" hidden="1" customWidth="1" outlineLevel="1"/>
    <col min="34" max="37" width="10.765625" style="15" hidden="1" customWidth="1" outlineLevel="1"/>
    <col min="38" max="38" width="10.765625" style="15" customWidth="1" collapsed="1"/>
    <col min="39" max="43" width="10.765625" style="15" customWidth="1"/>
    <col min="44" max="49" width="13.07421875" style="15" bestFit="1" customWidth="1"/>
    <col min="50" max="16384" width="8" style="15"/>
  </cols>
  <sheetData>
    <row r="1" spans="1:49" ht="16" x14ac:dyDescent="0.4">
      <c r="A1" s="203" t="s">
        <v>0</v>
      </c>
      <c r="B1" s="203" t="s">
        <v>0</v>
      </c>
      <c r="C1" s="18"/>
    </row>
    <row r="2" spans="1:49" x14ac:dyDescent="0.35">
      <c r="A2" s="141"/>
      <c r="B2" s="141"/>
      <c r="AS2" s="18"/>
      <c r="AT2" s="18"/>
      <c r="AU2" s="18"/>
      <c r="AV2" s="18"/>
      <c r="AW2" s="18"/>
    </row>
    <row r="3" spans="1:49" s="18" customFormat="1" x14ac:dyDescent="0.35">
      <c r="A3" s="204" t="s">
        <v>447</v>
      </c>
      <c r="B3" s="204" t="s">
        <v>448</v>
      </c>
    </row>
    <row r="4" spans="1:49" s="18" customFormat="1" x14ac:dyDescent="0.35">
      <c r="A4" s="204"/>
      <c r="B4" s="204"/>
    </row>
    <row r="5" spans="1:49" s="112" customFormat="1" x14ac:dyDescent="0.35">
      <c r="A5" s="205" t="s">
        <v>312</v>
      </c>
      <c r="B5" s="205" t="s">
        <v>313</v>
      </c>
      <c r="C5" s="150" t="s">
        <v>344</v>
      </c>
      <c r="D5" s="150" t="s">
        <v>345</v>
      </c>
      <c r="E5" s="150" t="s">
        <v>346</v>
      </c>
      <c r="F5" s="150" t="s">
        <v>347</v>
      </c>
      <c r="G5" s="150" t="s">
        <v>348</v>
      </c>
      <c r="H5" s="150" t="s">
        <v>349</v>
      </c>
      <c r="I5" s="150" t="s">
        <v>350</v>
      </c>
      <c r="J5" s="150" t="s">
        <v>351</v>
      </c>
      <c r="K5" s="150" t="s">
        <v>352</v>
      </c>
      <c r="L5" s="150" t="s">
        <v>353</v>
      </c>
      <c r="M5" s="150" t="s">
        <v>354</v>
      </c>
      <c r="N5" s="150" t="s">
        <v>355</v>
      </c>
      <c r="O5" s="150" t="s">
        <v>356</v>
      </c>
      <c r="P5" s="150" t="s">
        <v>357</v>
      </c>
      <c r="Q5" s="150" t="s">
        <v>358</v>
      </c>
      <c r="R5" s="150" t="s">
        <v>359</v>
      </c>
      <c r="S5" s="150" t="s">
        <v>360</v>
      </c>
      <c r="T5" s="150" t="s">
        <v>361</v>
      </c>
      <c r="U5" s="150" t="s">
        <v>362</v>
      </c>
      <c r="V5" s="150" t="s">
        <v>363</v>
      </c>
      <c r="W5" s="150" t="s">
        <v>364</v>
      </c>
      <c r="X5" s="150" t="s">
        <v>365</v>
      </c>
      <c r="Y5" s="150" t="s">
        <v>366</v>
      </c>
      <c r="Z5" s="150" t="s">
        <v>367</v>
      </c>
      <c r="AA5" s="150" t="s">
        <v>369</v>
      </c>
      <c r="AB5" s="150" t="s">
        <v>371</v>
      </c>
      <c r="AC5" s="150" t="s">
        <v>373</v>
      </c>
      <c r="AD5" s="150" t="s">
        <v>375</v>
      </c>
      <c r="AE5" s="150" t="s">
        <v>376</v>
      </c>
      <c r="AF5" s="150" t="s">
        <v>377</v>
      </c>
      <c r="AG5" s="150" t="s">
        <v>378</v>
      </c>
      <c r="AH5" s="150" t="s">
        <v>379</v>
      </c>
      <c r="AI5" s="150" t="s">
        <v>380</v>
      </c>
      <c r="AJ5" s="150" t="s">
        <v>381</v>
      </c>
      <c r="AK5" s="150" t="s">
        <v>382</v>
      </c>
      <c r="AL5" s="150" t="s">
        <v>383</v>
      </c>
      <c r="AM5" s="150" t="s">
        <v>384</v>
      </c>
      <c r="AN5" s="150" t="s">
        <v>385</v>
      </c>
      <c r="AO5" s="206" t="s">
        <v>386</v>
      </c>
      <c r="AP5" s="206" t="s">
        <v>387</v>
      </c>
      <c r="AQ5" s="206" t="s">
        <v>388</v>
      </c>
      <c r="AR5" s="206" t="s">
        <v>389</v>
      </c>
      <c r="AS5" s="285" t="s">
        <v>390</v>
      </c>
      <c r="AT5" s="285" t="s">
        <v>391</v>
      </c>
      <c r="AU5" s="285" t="s">
        <v>457</v>
      </c>
      <c r="AV5" s="285" t="s">
        <v>473</v>
      </c>
      <c r="AW5" s="286" t="s">
        <v>477</v>
      </c>
    </row>
    <row r="6" spans="1:49" x14ac:dyDescent="0.35">
      <c r="A6" s="18" t="s">
        <v>314</v>
      </c>
      <c r="B6" s="18" t="s">
        <v>314</v>
      </c>
      <c r="AW6" s="247"/>
    </row>
    <row r="7" spans="1:49" x14ac:dyDescent="0.35">
      <c r="A7" s="15" t="s">
        <v>6</v>
      </c>
      <c r="B7" s="15" t="s">
        <v>7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>
        <v>8597573416.9382</v>
      </c>
      <c r="X7" s="51">
        <v>8400491130.6166992</v>
      </c>
      <c r="Y7" s="51">
        <v>8519385968.5175991</v>
      </c>
      <c r="Z7" s="51">
        <v>9314406550.4841003</v>
      </c>
      <c r="AA7" s="51">
        <v>10468971243.1315</v>
      </c>
      <c r="AB7" s="51">
        <v>10399338224.664801</v>
      </c>
      <c r="AC7" s="51">
        <v>12121849678.689499</v>
      </c>
      <c r="AD7" s="51">
        <v>14469946338.291599</v>
      </c>
      <c r="AE7" s="51">
        <v>16059766688.3193</v>
      </c>
      <c r="AF7" s="51">
        <v>15181692403.333599</v>
      </c>
      <c r="AG7" s="51">
        <v>15418991859.8297</v>
      </c>
      <c r="AH7" s="51">
        <v>16234464742.9072</v>
      </c>
      <c r="AI7" s="51">
        <v>17509939541.7267</v>
      </c>
      <c r="AJ7" s="51">
        <v>16654050857.396702</v>
      </c>
      <c r="AK7" s="51">
        <v>14701898558.9785</v>
      </c>
      <c r="AL7" s="51">
        <v>15660663962.589001</v>
      </c>
      <c r="AM7" s="51">
        <v>15848792285.5212</v>
      </c>
      <c r="AN7" s="51">
        <v>17042596203.878798</v>
      </c>
      <c r="AO7" s="51">
        <v>14994191340.019201</v>
      </c>
      <c r="AP7" s="51">
        <v>16518155945.948669</v>
      </c>
      <c r="AQ7" s="51">
        <v>17137757830.892378</v>
      </c>
      <c r="AR7" s="51">
        <v>17887673545.180439</v>
      </c>
      <c r="AS7" s="51">
        <v>16889600695.883766</v>
      </c>
      <c r="AT7" s="51">
        <v>17289209073.443977</v>
      </c>
      <c r="AU7" s="51">
        <v>19038280186.224258</v>
      </c>
      <c r="AV7" s="51">
        <v>20053327382.16526</v>
      </c>
      <c r="AW7" s="52">
        <v>19401878053.248268</v>
      </c>
    </row>
    <row r="8" spans="1:49" x14ac:dyDescent="0.35">
      <c r="A8" s="15" t="s">
        <v>315</v>
      </c>
      <c r="B8" s="15" t="s">
        <v>316</v>
      </c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>
        <v>-6.84000203</v>
      </c>
      <c r="X8" s="151">
        <v>-7.4329478899999994</v>
      </c>
      <c r="Y8" s="151">
        <v>3.5447438499999997</v>
      </c>
      <c r="Z8" s="151">
        <v>17.17558704</v>
      </c>
      <c r="AA8" s="151">
        <v>35.788196579999997</v>
      </c>
      <c r="AB8" s="151">
        <v>31.137173179999998</v>
      </c>
      <c r="AC8" s="151">
        <v>21.05514187</v>
      </c>
      <c r="AD8" s="151">
        <v>29.783243129999999</v>
      </c>
      <c r="AE8" s="151">
        <v>22.06239721</v>
      </c>
      <c r="AF8" s="151">
        <v>8.6804795000000006</v>
      </c>
      <c r="AG8" s="151">
        <v>9.7906002599999997</v>
      </c>
      <c r="AH8" s="151">
        <v>-2.15816367</v>
      </c>
      <c r="AI8" s="151">
        <v>0.73205624999999996</v>
      </c>
      <c r="AJ8" s="151">
        <v>5.9922896699999999</v>
      </c>
      <c r="AK8" s="151">
        <v>-6.7213560399999999</v>
      </c>
      <c r="AL8" s="151">
        <v>-3.26349995061392</v>
      </c>
      <c r="AM8" s="151">
        <v>-6.89546264758288</v>
      </c>
      <c r="AN8" s="151">
        <v>3.6292380797847299</v>
      </c>
      <c r="AO8" s="151">
        <v>7.6493004735198999</v>
      </c>
      <c r="AP8" s="151">
        <v>6.1762102837766202</v>
      </c>
      <c r="AQ8" s="151">
        <v>9.7920313541001107</v>
      </c>
      <c r="AR8" s="151">
        <v>18.083997801531801</v>
      </c>
      <c r="AS8" s="151">
        <v>23.754469631011098</v>
      </c>
      <c r="AT8" s="151">
        <v>17.463803734905202</v>
      </c>
      <c r="AU8" s="151">
        <v>22.409081121507199</v>
      </c>
      <c r="AV8" s="151">
        <v>11.171920353082299</v>
      </c>
      <c r="AW8" s="152">
        <v>10.539626696800001</v>
      </c>
    </row>
    <row r="9" spans="1:49" x14ac:dyDescent="0.35">
      <c r="A9" s="15" t="s">
        <v>8</v>
      </c>
      <c r="B9" s="15" t="s">
        <v>9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287"/>
      <c r="Q9" s="287"/>
      <c r="R9" s="51"/>
      <c r="S9" s="51"/>
      <c r="T9" s="51"/>
      <c r="U9" s="51"/>
      <c r="V9" s="51"/>
      <c r="W9" s="51">
        <v>8243952515.4889002</v>
      </c>
      <c r="X9" s="51">
        <v>7898829234.7374001</v>
      </c>
      <c r="Y9" s="51">
        <v>8399141778.5696106</v>
      </c>
      <c r="Z9" s="51">
        <v>9030545648.941</v>
      </c>
      <c r="AA9" s="51">
        <v>8019174907.1153002</v>
      </c>
      <c r="AB9" s="51">
        <v>9089964167.4431</v>
      </c>
      <c r="AC9" s="51">
        <v>11114297544.3584</v>
      </c>
      <c r="AD9" s="51">
        <v>13185798751.592499</v>
      </c>
      <c r="AE9" s="51">
        <v>12029014000.887701</v>
      </c>
      <c r="AF9" s="51">
        <v>13657731843.479401</v>
      </c>
      <c r="AG9" s="51">
        <v>15000771829.9597</v>
      </c>
      <c r="AH9" s="51">
        <v>16155527397.473101</v>
      </c>
      <c r="AI9" s="51">
        <v>15366455770.1584</v>
      </c>
      <c r="AJ9" s="51">
        <v>16755027658.566502</v>
      </c>
      <c r="AK9" s="51">
        <v>16674482512.2498</v>
      </c>
      <c r="AL9" s="51">
        <v>16894497407.5432</v>
      </c>
      <c r="AM9" s="51">
        <v>14312206194.536501</v>
      </c>
      <c r="AN9" s="51">
        <v>16150724950.3853</v>
      </c>
      <c r="AO9" s="51">
        <v>15838048132.9797</v>
      </c>
      <c r="AP9" s="51">
        <v>17306347254.340511</v>
      </c>
      <c r="AQ9" s="51">
        <v>14674947126.928223</v>
      </c>
      <c r="AR9" s="51">
        <v>15469226174.020849</v>
      </c>
      <c r="AS9" s="51">
        <v>15239571738.298077</v>
      </c>
      <c r="AT9" s="51">
        <v>17587579745.012653</v>
      </c>
      <c r="AU9" s="51">
        <v>15205977438.167336</v>
      </c>
      <c r="AV9" s="51">
        <v>18527242508.036884</v>
      </c>
      <c r="AW9" s="52">
        <v>19524800231.67485</v>
      </c>
    </row>
    <row r="10" spans="1:49" x14ac:dyDescent="0.35">
      <c r="A10" s="15" t="s">
        <v>317</v>
      </c>
      <c r="B10" s="15" t="s">
        <v>318</v>
      </c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>
        <v>-2.2482314799999998</v>
      </c>
      <c r="X10" s="151">
        <v>-11.27638395</v>
      </c>
      <c r="Y10" s="151">
        <v>-1.33674881</v>
      </c>
      <c r="Z10" s="151">
        <v>-1.4746400799999999</v>
      </c>
      <c r="AA10" s="151">
        <v>8.2388769599999989</v>
      </c>
      <c r="AB10" s="151">
        <v>21.240573789999999</v>
      </c>
      <c r="AC10" s="151">
        <v>12.04158305</v>
      </c>
      <c r="AD10" s="151">
        <v>20.353664209999998</v>
      </c>
      <c r="AE10" s="151">
        <v>13.373393859999998</v>
      </c>
      <c r="AF10" s="151">
        <v>9.1858983599999995</v>
      </c>
      <c r="AG10" s="151">
        <v>15.681141000000002</v>
      </c>
      <c r="AH10" s="151">
        <v>7.3960091399999994</v>
      </c>
      <c r="AI10" s="151">
        <v>18.602578730000001</v>
      </c>
      <c r="AJ10" s="151">
        <v>18.33486735</v>
      </c>
      <c r="AK10" s="151">
        <v>8.4767912499999998</v>
      </c>
      <c r="AL10" s="151">
        <v>4.7214367514841697</v>
      </c>
      <c r="AM10" s="151">
        <v>-4.4096078105221705</v>
      </c>
      <c r="AN10" s="151">
        <v>-2.58673462211843</v>
      </c>
      <c r="AO10" s="151">
        <v>0.101509787510683</v>
      </c>
      <c r="AP10" s="151">
        <v>2.90441225995021</v>
      </c>
      <c r="AQ10" s="151">
        <v>3.9986123299223997</v>
      </c>
      <c r="AR10" s="151">
        <v>7.32244596242331</v>
      </c>
      <c r="AS10" s="151">
        <v>5.7364491012115</v>
      </c>
      <c r="AT10" s="151">
        <v>14.2261381308212</v>
      </c>
      <c r="AU10" s="151">
        <v>13.640549670336998</v>
      </c>
      <c r="AV10" s="151">
        <v>18.472307878766799</v>
      </c>
      <c r="AW10" s="152">
        <v>23.324750100555498</v>
      </c>
    </row>
    <row r="11" spans="1:49" x14ac:dyDescent="0.35">
      <c r="A11" s="128" t="s">
        <v>266</v>
      </c>
      <c r="B11" s="128" t="s">
        <v>267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287"/>
      <c r="Q11" s="287"/>
      <c r="R11" s="85"/>
      <c r="S11" s="85"/>
      <c r="T11" s="85"/>
      <c r="U11" s="85"/>
      <c r="V11" s="85"/>
      <c r="W11" s="85">
        <v>1483706899.3245001</v>
      </c>
      <c r="X11" s="85">
        <v>1631385489.6713998</v>
      </c>
      <c r="Y11" s="85">
        <v>1847753951.91188</v>
      </c>
      <c r="Z11" s="85">
        <v>2055268787.1634998</v>
      </c>
      <c r="AA11" s="85">
        <v>1687342337.7182</v>
      </c>
      <c r="AB11" s="85">
        <v>1876303229.8501</v>
      </c>
      <c r="AC11" s="85">
        <v>2365057237.0299001</v>
      </c>
      <c r="AD11" s="85">
        <v>2824598934.9200101</v>
      </c>
      <c r="AE11" s="85">
        <v>2412871739.4954</v>
      </c>
      <c r="AF11" s="85">
        <v>2627948126.5089998</v>
      </c>
      <c r="AG11" s="85">
        <v>3046077507.5202999</v>
      </c>
      <c r="AH11" s="85">
        <v>3556566532.6364102</v>
      </c>
      <c r="AI11" s="85">
        <v>3074582344.8862996</v>
      </c>
      <c r="AJ11" s="85">
        <v>3620942058.6792097</v>
      </c>
      <c r="AK11" s="85">
        <v>3548040764.2314997</v>
      </c>
      <c r="AL11" s="85">
        <v>3472367630.88414</v>
      </c>
      <c r="AM11" s="85">
        <v>2604535502.6489801</v>
      </c>
      <c r="AN11" s="85">
        <v>3355601758.1785297</v>
      </c>
      <c r="AO11" s="85">
        <v>3269233695.2344298</v>
      </c>
      <c r="AP11" s="85">
        <v>3720985324.4542475</v>
      </c>
      <c r="AQ11" s="85">
        <v>3057898327.2116528</v>
      </c>
      <c r="AR11" s="85">
        <v>3144328927.069684</v>
      </c>
      <c r="AS11" s="85">
        <v>3058756058.0030637</v>
      </c>
      <c r="AT11" s="85">
        <v>3783611686.5436902</v>
      </c>
      <c r="AU11" s="51">
        <v>3004395734.4439096</v>
      </c>
      <c r="AV11" s="51">
        <v>3793299858.713295</v>
      </c>
      <c r="AW11" s="52">
        <v>4258847341.3209167</v>
      </c>
    </row>
    <row r="12" spans="1:49" x14ac:dyDescent="0.35">
      <c r="A12" s="128" t="s">
        <v>268</v>
      </c>
      <c r="B12" s="128" t="s">
        <v>269</v>
      </c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288"/>
      <c r="Q12" s="288"/>
      <c r="R12" s="133"/>
      <c r="S12" s="133"/>
      <c r="T12" s="133"/>
      <c r="U12" s="133"/>
      <c r="V12" s="133"/>
      <c r="W12" s="133">
        <v>17.997518745248499</v>
      </c>
      <c r="X12" s="133">
        <v>20.653510048006961</v>
      </c>
      <c r="Y12" s="133">
        <v>21.999318509260309</v>
      </c>
      <c r="Z12" s="133">
        <v>22.759076439689093</v>
      </c>
      <c r="AA12" s="133">
        <v>21.041345989611042</v>
      </c>
      <c r="AB12" s="133">
        <v>20.641481036529559</v>
      </c>
      <c r="AC12" s="133">
        <v>21.279412644755034</v>
      </c>
      <c r="AD12" s="133">
        <v>21.421523171502013</v>
      </c>
      <c r="AE12" s="133">
        <v>20.058765741874922</v>
      </c>
      <c r="AF12" s="133">
        <v>19.241468178068377</v>
      </c>
      <c r="AG12" s="133">
        <v>20.30613852439674</v>
      </c>
      <c r="AH12" s="133">
        <v>22.014549232188454</v>
      </c>
      <c r="AI12" s="133">
        <v>20.008402658842957</v>
      </c>
      <c r="AJ12" s="133">
        <v>21.611077775976678</v>
      </c>
      <c r="AK12" s="133">
        <v>21.278266126849545</v>
      </c>
      <c r="AL12" s="133">
        <v>20.553246108012399</v>
      </c>
      <c r="AM12" s="133">
        <v>18.198001532728298</v>
      </c>
      <c r="AN12" s="133">
        <v>20.776787224640799</v>
      </c>
      <c r="AO12" s="133">
        <v>20.641645155926</v>
      </c>
      <c r="AP12" s="133">
        <v>21.500697228417202</v>
      </c>
      <c r="AQ12" s="133">
        <v>20.837542382694298</v>
      </c>
      <c r="AR12" s="133">
        <v>20.326349176730599</v>
      </c>
      <c r="AS12" s="133">
        <v>20.071141830818</v>
      </c>
      <c r="AT12" s="133">
        <v>21.5129753007466</v>
      </c>
      <c r="AU12" s="133">
        <v>19.757991531033099</v>
      </c>
      <c r="AV12" s="133">
        <v>20.474173947190501</v>
      </c>
      <c r="AW12" s="134">
        <v>21.8125014893204</v>
      </c>
    </row>
    <row r="13" spans="1:49" x14ac:dyDescent="0.35">
      <c r="A13" s="128" t="s">
        <v>270</v>
      </c>
      <c r="B13" s="128" t="s">
        <v>31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287"/>
      <c r="Q13" s="287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>
        <v>2464973770.7350802</v>
      </c>
      <c r="AN13" s="85">
        <v>3217676530.0039301</v>
      </c>
      <c r="AO13" s="85">
        <v>3154429259.9581099</v>
      </c>
      <c r="AP13" s="85">
        <v>3604064244.7386112</v>
      </c>
      <c r="AQ13" s="85">
        <v>2944911692.3492789</v>
      </c>
      <c r="AR13" s="85">
        <v>3038877906.6689134</v>
      </c>
      <c r="AS13" s="85">
        <v>2953271313.4577913</v>
      </c>
      <c r="AT13" s="85">
        <v>3679936358.7527723</v>
      </c>
      <c r="AU13" s="85">
        <v>2897683256.731173</v>
      </c>
      <c r="AV13" s="85">
        <v>3683726737.282124</v>
      </c>
      <c r="AW13" s="86">
        <v>4146711429.1032257</v>
      </c>
    </row>
    <row r="14" spans="1:49" x14ac:dyDescent="0.35">
      <c r="A14" s="15" t="s">
        <v>28</v>
      </c>
      <c r="B14" s="15" t="s">
        <v>29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85"/>
      <c r="S14" s="85"/>
      <c r="T14" s="85"/>
      <c r="U14" s="85"/>
      <c r="V14" s="85"/>
      <c r="W14" s="85">
        <v>0</v>
      </c>
      <c r="X14" s="85">
        <v>-667241810.90699995</v>
      </c>
      <c r="Y14" s="85">
        <v>-63318.955000024296</v>
      </c>
      <c r="Z14" s="85">
        <v>181960282.4966</v>
      </c>
      <c r="AA14" s="85">
        <v>-11357597.011699999</v>
      </c>
      <c r="AB14" s="85">
        <v>-16809719.536600001</v>
      </c>
      <c r="AC14" s="85">
        <v>-23911061.458799999</v>
      </c>
      <c r="AD14" s="85">
        <v>-48890987.3147</v>
      </c>
      <c r="AE14" s="85">
        <v>95126526.423700005</v>
      </c>
      <c r="AF14" s="85">
        <v>-738929705.92739999</v>
      </c>
      <c r="AG14" s="85">
        <v>-616294915.24430001</v>
      </c>
      <c r="AH14" s="85">
        <v>-3991105.8186003896</v>
      </c>
      <c r="AI14" s="85">
        <v>-18567642.388300002</v>
      </c>
      <c r="AJ14" s="85">
        <v>-127087521.51199999</v>
      </c>
      <c r="AK14" s="85">
        <v>-33688189.8477</v>
      </c>
      <c r="AL14" s="85">
        <v>246132922.38619301</v>
      </c>
      <c r="AM14" s="85">
        <v>-520894043.304766</v>
      </c>
      <c r="AN14" s="85">
        <v>-19719440.459562499</v>
      </c>
      <c r="AO14" s="85">
        <v>-26456117.437339798</v>
      </c>
      <c r="AP14" s="85">
        <v>59673248.395014808</v>
      </c>
      <c r="AQ14" s="85">
        <v>-24.991088513107876</v>
      </c>
      <c r="AR14" s="51">
        <v>-19332429.974507701</v>
      </c>
      <c r="AS14" s="51">
        <v>113751285.022266</v>
      </c>
      <c r="AT14" s="85">
        <v>26402842.925925437</v>
      </c>
      <c r="AU14" s="85">
        <v>-17654411.266490214</v>
      </c>
      <c r="AV14" s="85">
        <v>-89398627.28799285</v>
      </c>
      <c r="AW14" s="86">
        <v>48161593.979111061</v>
      </c>
    </row>
    <row r="15" spans="1:49" x14ac:dyDescent="0.35">
      <c r="A15" s="128" t="s">
        <v>286</v>
      </c>
      <c r="B15" s="128" t="s">
        <v>287</v>
      </c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33"/>
      <c r="S15" s="133"/>
      <c r="T15" s="133"/>
      <c r="U15" s="133"/>
      <c r="V15" s="133"/>
      <c r="W15" s="133">
        <v>31.323603834134801</v>
      </c>
      <c r="X15" s="133">
        <v>33.515564164782504</v>
      </c>
      <c r="Y15" s="133">
        <v>30.834959331456101</v>
      </c>
      <c r="Z15" s="133">
        <v>25.675089361770898</v>
      </c>
      <c r="AA15" s="133">
        <v>27.272014135311</v>
      </c>
      <c r="AB15" s="133">
        <v>26.047433001305698</v>
      </c>
      <c r="AC15" s="133">
        <v>24.257410634429899</v>
      </c>
      <c r="AD15" s="133">
        <v>23.030893880110202</v>
      </c>
      <c r="AE15" s="133">
        <v>28.073061249204002</v>
      </c>
      <c r="AF15" s="133">
        <v>29.596478250639503</v>
      </c>
      <c r="AG15" s="133">
        <v>30.571701312818401</v>
      </c>
      <c r="AH15" s="133">
        <v>28.755968837580699</v>
      </c>
      <c r="AI15" s="133">
        <v>29.856713776023504</v>
      </c>
      <c r="AJ15" s="133">
        <v>30.3352753667142</v>
      </c>
      <c r="AK15" s="133">
        <v>30.9140143743656</v>
      </c>
      <c r="AL15" s="133">
        <v>31.2513035725195</v>
      </c>
      <c r="AM15" s="133">
        <v>32.141584449695401</v>
      </c>
      <c r="AN15" s="133">
        <v>32.760894376531304</v>
      </c>
      <c r="AO15" s="133">
        <v>32.688910707412198</v>
      </c>
      <c r="AP15" s="133">
        <v>31.9316741645838</v>
      </c>
      <c r="AQ15" s="133">
        <v>31.727342785544899</v>
      </c>
      <c r="AR15" s="133">
        <v>31.238638646048798</v>
      </c>
      <c r="AS15" s="133">
        <v>30.7643267465169</v>
      </c>
      <c r="AT15" s="133">
        <v>29.938674543725202</v>
      </c>
      <c r="AU15" s="133">
        <v>29.075619062108</v>
      </c>
      <c r="AV15" s="133">
        <v>28.4455981448396</v>
      </c>
      <c r="AW15" s="134">
        <v>27.848224006619699</v>
      </c>
    </row>
    <row r="16" spans="1:49" x14ac:dyDescent="0.35">
      <c r="A16" s="15" t="s">
        <v>288</v>
      </c>
      <c r="B16" s="15" t="s">
        <v>289</v>
      </c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33"/>
      <c r="S16" s="133"/>
      <c r="T16" s="133"/>
      <c r="U16" s="133"/>
      <c r="V16" s="133"/>
      <c r="W16" s="133">
        <v>25.509355997944798</v>
      </c>
      <c r="X16" s="133">
        <v>16.7269624137062</v>
      </c>
      <c r="Y16" s="133">
        <v>32.8791322327736</v>
      </c>
      <c r="Z16" s="133">
        <v>41.746608166475802</v>
      </c>
      <c r="AA16" s="133">
        <v>31.988922716652102</v>
      </c>
      <c r="AB16" s="133">
        <v>33.580847354333002</v>
      </c>
      <c r="AC16" s="133">
        <v>29.5592355362528</v>
      </c>
      <c r="AD16" s="133">
        <v>31.451929612663797</v>
      </c>
      <c r="AE16" s="133">
        <v>27.021833679294598</v>
      </c>
      <c r="AF16" s="133">
        <v>16.7875969162837</v>
      </c>
      <c r="AG16" s="133">
        <v>18.812945710011501</v>
      </c>
      <c r="AH16" s="133">
        <v>27.216396407437198</v>
      </c>
      <c r="AI16" s="133">
        <v>21.5699879253328</v>
      </c>
      <c r="AJ16" s="133">
        <v>23.503942274469001</v>
      </c>
      <c r="AK16" s="133">
        <v>24.6939736905986</v>
      </c>
      <c r="AL16" s="133">
        <v>24.412899784426401</v>
      </c>
      <c r="AM16" s="133">
        <v>22.301229707482001</v>
      </c>
      <c r="AN16" s="133">
        <v>21.726037241508799</v>
      </c>
      <c r="AO16" s="133">
        <v>21.387691816629001</v>
      </c>
      <c r="AP16" s="133">
        <v>21.625149400446499</v>
      </c>
      <c r="AQ16" s="133">
        <v>23.2652604757461</v>
      </c>
      <c r="AR16" s="133">
        <v>23.348089994350499</v>
      </c>
      <c r="AS16" s="133">
        <v>23.564468714983498</v>
      </c>
      <c r="AT16" s="133">
        <v>23.990598277074902</v>
      </c>
      <c r="AU16" s="133">
        <v>24.3202019399283</v>
      </c>
      <c r="AV16" s="133">
        <v>25.112451842097798</v>
      </c>
      <c r="AW16" s="134">
        <v>26.641589835656898</v>
      </c>
    </row>
    <row r="17" spans="1:49" ht="40.5" x14ac:dyDescent="0.35">
      <c r="A17" s="111" t="s">
        <v>320</v>
      </c>
      <c r="B17" s="111" t="s">
        <v>321</v>
      </c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  <c r="AL17" s="133">
        <v>25.430824215401898</v>
      </c>
      <c r="AM17" s="133">
        <v>23.3095864666121</v>
      </c>
      <c r="AN17" s="133">
        <v>22.7149403259337</v>
      </c>
      <c r="AO17" s="133">
        <v>22.3287216942181</v>
      </c>
      <c r="AP17" s="133">
        <v>22.512114109743599</v>
      </c>
      <c r="AQ17" s="133">
        <v>24.1034554028721</v>
      </c>
      <c r="AR17" s="133">
        <v>24.143419082793997</v>
      </c>
      <c r="AS17" s="133">
        <v>24.354343667901603</v>
      </c>
      <c r="AT17" s="133">
        <v>24.768798745695801</v>
      </c>
      <c r="AU17" s="133">
        <v>25.100067693524096</v>
      </c>
      <c r="AV17" s="133">
        <v>25.891113594994803</v>
      </c>
      <c r="AW17" s="134">
        <v>27.415815963749601</v>
      </c>
    </row>
    <row r="18" spans="1:49" x14ac:dyDescent="0.35">
      <c r="A18" s="15" t="s">
        <v>294</v>
      </c>
      <c r="B18" s="15" t="s">
        <v>295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84"/>
      <c r="S18" s="84"/>
      <c r="T18" s="84"/>
      <c r="U18" s="84"/>
      <c r="V18" s="84"/>
      <c r="W18" s="84">
        <v>12439.7996473</v>
      </c>
      <c r="X18" s="84">
        <v>11740.7512575</v>
      </c>
      <c r="Y18" s="84">
        <v>11972.142809999999</v>
      </c>
      <c r="Z18" s="84">
        <v>12441.7880587</v>
      </c>
      <c r="AA18" s="84">
        <v>12906.4421072</v>
      </c>
      <c r="AB18" s="84">
        <v>13230.273342500001</v>
      </c>
      <c r="AC18" s="84">
        <v>15454.015053499999</v>
      </c>
      <c r="AD18" s="84">
        <v>15574.282670099999</v>
      </c>
      <c r="AE18" s="84">
        <v>15901.039732900001</v>
      </c>
      <c r="AF18" s="84">
        <v>16113.711050800001</v>
      </c>
      <c r="AG18" s="84">
        <v>15988.044009400001</v>
      </c>
      <c r="AH18" s="84">
        <v>16205.866764300001</v>
      </c>
      <c r="AI18" s="84">
        <v>16527.6576427</v>
      </c>
      <c r="AJ18" s="84">
        <v>16842.317214300001</v>
      </c>
      <c r="AK18" s="84">
        <v>16994.443010499999</v>
      </c>
      <c r="AL18" s="84">
        <v>17019.113796357</v>
      </c>
      <c r="AM18" s="84">
        <v>16970.120889487</v>
      </c>
      <c r="AN18" s="84">
        <v>16890.600557304999</v>
      </c>
      <c r="AO18" s="84">
        <v>17027.784878592</v>
      </c>
      <c r="AP18" s="84">
        <v>17277.589033778</v>
      </c>
      <c r="AQ18" s="84">
        <v>17424.014577759001</v>
      </c>
      <c r="AR18" s="84">
        <v>17795.266233883998</v>
      </c>
      <c r="AS18" s="84">
        <v>18138.462355737</v>
      </c>
      <c r="AT18" s="84">
        <v>18395.017215401</v>
      </c>
      <c r="AU18" s="84">
        <v>18653.597172614998</v>
      </c>
      <c r="AV18" s="84">
        <v>19080.130813065</v>
      </c>
      <c r="AW18" s="97">
        <v>19333.299576124999</v>
      </c>
    </row>
    <row r="19" spans="1:49" x14ac:dyDescent="0.35">
      <c r="A19" s="15"/>
      <c r="B19" s="15"/>
      <c r="AW19" s="247"/>
    </row>
    <row r="20" spans="1:49" x14ac:dyDescent="0.35">
      <c r="A20" s="18" t="s">
        <v>449</v>
      </c>
      <c r="B20" s="18" t="s">
        <v>449</v>
      </c>
      <c r="AW20" s="247"/>
    </row>
    <row r="21" spans="1:49" x14ac:dyDescent="0.35">
      <c r="A21" s="15" t="s">
        <v>6</v>
      </c>
      <c r="B21" s="15" t="s">
        <v>7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>
        <v>1972763996.1667001</v>
      </c>
      <c r="X21" s="51">
        <v>1372805101.3564999</v>
      </c>
      <c r="Y21" s="51">
        <v>1614083939.4006</v>
      </c>
      <c r="Z21" s="51">
        <v>1611744372.2677002</v>
      </c>
      <c r="AA21" s="51">
        <v>2357974661.5149002</v>
      </c>
      <c r="AB21" s="51">
        <v>2146838219.5334997</v>
      </c>
      <c r="AC21" s="51">
        <v>2081867405.4206998</v>
      </c>
      <c r="AD21" s="51">
        <v>1937243852.2802999</v>
      </c>
      <c r="AE21" s="51">
        <v>2650030968.4895</v>
      </c>
      <c r="AF21" s="51">
        <v>2516866642.0830002</v>
      </c>
      <c r="AG21" s="51">
        <v>2183603352.6645002</v>
      </c>
      <c r="AH21" s="51">
        <v>2523363445.4560003</v>
      </c>
      <c r="AI21" s="51">
        <v>3227068958.2245002</v>
      </c>
      <c r="AJ21" s="51">
        <v>2938618476.5434999</v>
      </c>
      <c r="AK21" s="51">
        <v>2824303735.3759999</v>
      </c>
      <c r="AL21" s="51">
        <v>2247500446.36689</v>
      </c>
      <c r="AM21" s="51">
        <v>2948582623.5532999</v>
      </c>
      <c r="AN21" s="51">
        <v>2690531972.2224097</v>
      </c>
      <c r="AO21" s="51">
        <v>2729531634.35637</v>
      </c>
      <c r="AP21" s="51">
        <v>2734700257.1934166</v>
      </c>
      <c r="AQ21" s="51">
        <v>2863287110.7990131</v>
      </c>
      <c r="AR21" s="51">
        <v>2616292873.0930772</v>
      </c>
      <c r="AS21" s="51">
        <v>2735494426.2404828</v>
      </c>
      <c r="AT21" s="51">
        <v>2478522562.3118896</v>
      </c>
      <c r="AU21" s="51">
        <v>2942127481.4659767</v>
      </c>
      <c r="AV21" s="51">
        <v>2838078450.7786589</v>
      </c>
      <c r="AW21" s="52">
        <v>2670406070.713665</v>
      </c>
    </row>
    <row r="22" spans="1:49" x14ac:dyDescent="0.35">
      <c r="A22" s="15" t="s">
        <v>315</v>
      </c>
      <c r="B22" s="15" t="s">
        <v>316</v>
      </c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>
        <v>-15.100932950000001</v>
      </c>
      <c r="X22" s="151">
        <v>-22.957932190000001</v>
      </c>
      <c r="Y22" s="151">
        <v>-3.2430594399999997</v>
      </c>
      <c r="Z22" s="151">
        <v>0.79902522000000009</v>
      </c>
      <c r="AA22" s="151">
        <v>27.980803290000001</v>
      </c>
      <c r="AB22" s="151">
        <v>61.391141940000004</v>
      </c>
      <c r="AC22" s="151">
        <v>25.924337800000004</v>
      </c>
      <c r="AD22" s="151">
        <v>17.920314690000001</v>
      </c>
      <c r="AE22" s="151">
        <v>1.1971339399999998</v>
      </c>
      <c r="AF22" s="151">
        <v>6.1690899999999995E-3</v>
      </c>
      <c r="AG22" s="151">
        <v>-9.3439928999999999</v>
      </c>
      <c r="AH22" s="151">
        <v>-5.9080539600000002</v>
      </c>
      <c r="AI22" s="151">
        <v>-9.4637373700000005</v>
      </c>
      <c r="AJ22" s="151">
        <v>-15.53352903</v>
      </c>
      <c r="AK22" s="151">
        <v>-7.9097846999999994</v>
      </c>
      <c r="AL22" s="151">
        <v>-17.845572082380702</v>
      </c>
      <c r="AM22" s="151">
        <v>-6.6719605235401698</v>
      </c>
      <c r="AN22" s="151">
        <v>-7.8826782400420807</v>
      </c>
      <c r="AO22" s="151">
        <v>0.73274469585804503</v>
      </c>
      <c r="AP22" s="151">
        <v>21.732898645808699</v>
      </c>
      <c r="AQ22" s="151">
        <v>-2.2653083627119299</v>
      </c>
      <c r="AR22" s="151">
        <v>7.6761018692012408</v>
      </c>
      <c r="AS22" s="151">
        <v>8.5319625928641791</v>
      </c>
      <c r="AT22" s="151">
        <v>5.5269217083913705E-2</v>
      </c>
      <c r="AU22" s="151">
        <v>11.5997635922669</v>
      </c>
      <c r="AV22" s="151">
        <v>6.8993320805980103</v>
      </c>
      <c r="AW22" s="152">
        <v>-7.9021096562172</v>
      </c>
    </row>
    <row r="23" spans="1:49" x14ac:dyDescent="0.35">
      <c r="A23" s="15" t="s">
        <v>8</v>
      </c>
      <c r="B23" s="15" t="s">
        <v>9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287"/>
      <c r="Q23" s="287"/>
      <c r="R23" s="51"/>
      <c r="S23" s="51"/>
      <c r="T23" s="51"/>
      <c r="U23" s="51"/>
      <c r="V23" s="51"/>
      <c r="W23" s="51">
        <v>1531484973.0838001</v>
      </c>
      <c r="X23" s="51">
        <v>1589969683.1801</v>
      </c>
      <c r="Y23" s="51">
        <v>1535938292.105</v>
      </c>
      <c r="Z23" s="51">
        <v>1802102593.7221</v>
      </c>
      <c r="AA23" s="51">
        <v>1727029532.8187001</v>
      </c>
      <c r="AB23" s="51">
        <v>1963576069.6684999</v>
      </c>
      <c r="AC23" s="51">
        <v>1790165922.1292</v>
      </c>
      <c r="AD23" s="51">
        <v>2128881149.7043998</v>
      </c>
      <c r="AE23" s="51">
        <v>2015616299.674</v>
      </c>
      <c r="AF23" s="51">
        <v>2246690945.0021</v>
      </c>
      <c r="AG23" s="51">
        <v>2339619328.1964002</v>
      </c>
      <c r="AH23" s="51">
        <v>2984995588.7837</v>
      </c>
      <c r="AI23" s="51">
        <v>2939372179.4988003</v>
      </c>
      <c r="AJ23" s="51">
        <v>2872305193.1722999</v>
      </c>
      <c r="AK23" s="51">
        <v>2853527891.2870998</v>
      </c>
      <c r="AL23" s="51">
        <v>2806906821.67834</v>
      </c>
      <c r="AM23" s="51">
        <v>2445728303.6980796</v>
      </c>
      <c r="AN23" s="51">
        <v>2703990853.1054001</v>
      </c>
      <c r="AO23" s="51">
        <v>2750387617.7451496</v>
      </c>
      <c r="AP23" s="51">
        <v>2803464471.5881476</v>
      </c>
      <c r="AQ23" s="51">
        <v>2614827503.7886987</v>
      </c>
      <c r="AR23" s="51">
        <v>2505470805.931313</v>
      </c>
      <c r="AS23" s="51">
        <v>2600361242.3484926</v>
      </c>
      <c r="AT23" s="51">
        <v>2714786414.5901942</v>
      </c>
      <c r="AU23" s="51">
        <v>2425232213.311676</v>
      </c>
      <c r="AV23" s="51">
        <v>2691128386.6605735</v>
      </c>
      <c r="AW23" s="52">
        <v>2791493974.8517509</v>
      </c>
    </row>
    <row r="24" spans="1:49" x14ac:dyDescent="0.35">
      <c r="A24" s="15" t="s">
        <v>317</v>
      </c>
      <c r="B24" s="15" t="s">
        <v>318</v>
      </c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1">
        <v>-15.32701584</v>
      </c>
      <c r="X24" s="151">
        <v>-16.423318980000001</v>
      </c>
      <c r="Y24" s="151">
        <v>-6.05627329</v>
      </c>
      <c r="Z24" s="151">
        <v>0.12247974</v>
      </c>
      <c r="AA24" s="151">
        <v>18.789120179999998</v>
      </c>
      <c r="AB24" s="151">
        <v>28.518067500000001</v>
      </c>
      <c r="AC24" s="151">
        <v>12.343394480000001</v>
      </c>
      <c r="AD24" s="151">
        <v>15.226652739999999</v>
      </c>
      <c r="AE24" s="151">
        <v>5.0134703400000005</v>
      </c>
      <c r="AF24" s="151">
        <v>2.2136279999999998E-2</v>
      </c>
      <c r="AG24" s="151">
        <v>11.394573169999999</v>
      </c>
      <c r="AH24" s="151">
        <v>5.4999213099999995</v>
      </c>
      <c r="AI24" s="151">
        <v>16.585985090000001</v>
      </c>
      <c r="AJ24" s="151">
        <v>-1.5327974899999999</v>
      </c>
      <c r="AK24" s="151">
        <v>-7.6723798300000006</v>
      </c>
      <c r="AL24" s="151">
        <v>-13.428575769466899</v>
      </c>
      <c r="AM24" s="151">
        <v>-15.2799301947628</v>
      </c>
      <c r="AN24" s="151">
        <v>-5.4480178775695904</v>
      </c>
      <c r="AO24" s="151">
        <v>0.53685844940582805</v>
      </c>
      <c r="AP24" s="151">
        <v>7.4848991631479109E-2</v>
      </c>
      <c r="AQ24" s="151">
        <v>7.9339629602124306</v>
      </c>
      <c r="AR24" s="151">
        <v>2.4914104779420398</v>
      </c>
      <c r="AS24" s="151">
        <v>2.3326267284805899</v>
      </c>
      <c r="AT24" s="151">
        <v>6.7981123336797706</v>
      </c>
      <c r="AU24" s="151">
        <v>0.41069422683036899</v>
      </c>
      <c r="AV24" s="151">
        <v>5.8398842125431196</v>
      </c>
      <c r="AW24" s="152">
        <v>-0.42644584087611398</v>
      </c>
    </row>
    <row r="25" spans="1:49" x14ac:dyDescent="0.35">
      <c r="A25" s="128" t="s">
        <v>266</v>
      </c>
      <c r="B25" s="128" t="s">
        <v>267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85"/>
      <c r="P25" s="85"/>
      <c r="Q25" s="85"/>
      <c r="R25" s="85"/>
      <c r="S25" s="85"/>
      <c r="T25" s="85"/>
      <c r="U25" s="85"/>
      <c r="V25" s="85"/>
      <c r="W25" s="85">
        <v>207611682.11360002</v>
      </c>
      <c r="X25" s="85">
        <v>231677392.87719899</v>
      </c>
      <c r="Y25" s="85">
        <v>263023505.868698</v>
      </c>
      <c r="Z25" s="85">
        <v>335344476.608899</v>
      </c>
      <c r="AA25" s="85">
        <v>286813738.44699997</v>
      </c>
      <c r="AB25" s="85">
        <v>336736560.2938</v>
      </c>
      <c r="AC25" s="85">
        <v>301706394.94150001</v>
      </c>
      <c r="AD25" s="85">
        <v>339951146.17730296</v>
      </c>
      <c r="AE25" s="85">
        <v>319893140.76759899</v>
      </c>
      <c r="AF25" s="85">
        <v>358620954.65419996</v>
      </c>
      <c r="AG25" s="85">
        <v>375718241.37870401</v>
      </c>
      <c r="AH25" s="85">
        <v>476230637.044801</v>
      </c>
      <c r="AI25" s="85">
        <v>425696129.86269999</v>
      </c>
      <c r="AJ25" s="85">
        <v>393877880.963</v>
      </c>
      <c r="AK25" s="85">
        <v>400980370.82600003</v>
      </c>
      <c r="AL25" s="85">
        <v>440259191.96263403</v>
      </c>
      <c r="AM25" s="85">
        <v>326185491.28839403</v>
      </c>
      <c r="AN25" s="85">
        <v>409035069.51229101</v>
      </c>
      <c r="AO25" s="85">
        <v>417330892.51538199</v>
      </c>
      <c r="AP25" s="51">
        <v>409187410.92757225</v>
      </c>
      <c r="AQ25" s="51">
        <v>395360586.41839093</v>
      </c>
      <c r="AR25" s="51">
        <v>364764678.93623751</v>
      </c>
      <c r="AS25" s="51">
        <v>392258205.31292021</v>
      </c>
      <c r="AT25" s="51">
        <v>393982342.96191961</v>
      </c>
      <c r="AU25" s="51">
        <v>290261049.39298379</v>
      </c>
      <c r="AV25" s="51">
        <v>392301869.49409419</v>
      </c>
      <c r="AW25" s="52">
        <v>418195825.11802053</v>
      </c>
    </row>
    <row r="26" spans="1:49" x14ac:dyDescent="0.35">
      <c r="A26" s="128" t="s">
        <v>268</v>
      </c>
      <c r="B26" s="128" t="s">
        <v>269</v>
      </c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33"/>
      <c r="P26" s="133"/>
      <c r="Q26" s="133"/>
      <c r="R26" s="133"/>
      <c r="S26" s="133"/>
      <c r="T26" s="133"/>
      <c r="U26" s="133"/>
      <c r="V26" s="133"/>
      <c r="W26" s="133">
        <v>13.556233705352842</v>
      </c>
      <c r="X26" s="133">
        <v>14.571183043806268</v>
      </c>
      <c r="Y26" s="133">
        <v>17.124614134609853</v>
      </c>
      <c r="Z26" s="133">
        <v>18.608511955818873</v>
      </c>
      <c r="AA26" s="133">
        <v>16.607344170825428</v>
      </c>
      <c r="AB26" s="133">
        <v>17.149147695136126</v>
      </c>
      <c r="AC26" s="133">
        <v>16.853543641510857</v>
      </c>
      <c r="AD26" s="133">
        <v>15.968535689486751</v>
      </c>
      <c r="AE26" s="133">
        <v>15.87073595402744</v>
      </c>
      <c r="AF26" s="133">
        <v>15.962184538642221</v>
      </c>
      <c r="AG26" s="133">
        <v>16.058947575387968</v>
      </c>
      <c r="AH26" s="133">
        <v>15.954148771082485</v>
      </c>
      <c r="AI26" s="133">
        <v>14.482552867302653</v>
      </c>
      <c r="AJ26" s="133">
        <v>13.712953689575864</v>
      </c>
      <c r="AK26" s="133">
        <v>14.052092220662876</v>
      </c>
      <c r="AL26" s="133">
        <v>15.6848523991754</v>
      </c>
      <c r="AM26" s="133">
        <v>13.336947149656101</v>
      </c>
      <c r="AN26" s="133">
        <v>15.127087765202099</v>
      </c>
      <c r="AO26" s="133">
        <v>15.1735300807354</v>
      </c>
      <c r="AP26" s="133">
        <v>14.5957765855249</v>
      </c>
      <c r="AQ26" s="133">
        <v>15.119949053830201</v>
      </c>
      <c r="AR26" s="133">
        <v>14.558727967323101</v>
      </c>
      <c r="AS26" s="133">
        <v>15.0847581837766</v>
      </c>
      <c r="AT26" s="133">
        <v>14.512461858676001</v>
      </c>
      <c r="AU26" s="133">
        <v>11.9683817409233</v>
      </c>
      <c r="AV26" s="133">
        <v>14.577597688711599</v>
      </c>
      <c r="AW26" s="134">
        <v>14.981075685117002</v>
      </c>
    </row>
    <row r="27" spans="1:49" x14ac:dyDescent="0.35">
      <c r="A27" s="128" t="s">
        <v>270</v>
      </c>
      <c r="B27" s="128" t="s">
        <v>31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>
        <v>256300634.83903098</v>
      </c>
      <c r="AN27" s="85">
        <v>344996566.71385497</v>
      </c>
      <c r="AO27" s="85">
        <v>345153277.95378</v>
      </c>
      <c r="AP27" s="85">
        <v>348232147.95192987</v>
      </c>
      <c r="AQ27" s="85">
        <v>339806560.71433842</v>
      </c>
      <c r="AR27" s="85">
        <v>313497024.54504073</v>
      </c>
      <c r="AS27" s="85">
        <v>339033736.00407088</v>
      </c>
      <c r="AT27" s="85">
        <v>338662690.98035461</v>
      </c>
      <c r="AU27" s="85">
        <v>234908727.56908023</v>
      </c>
      <c r="AV27" s="85">
        <v>334694629.91871989</v>
      </c>
      <c r="AW27" s="86">
        <v>336873257.16944534</v>
      </c>
    </row>
    <row r="28" spans="1:49" x14ac:dyDescent="0.35">
      <c r="A28" s="15" t="s">
        <v>28</v>
      </c>
      <c r="B28" s="15" t="s">
        <v>29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85"/>
      <c r="S28" s="85"/>
      <c r="T28" s="85"/>
      <c r="U28" s="85"/>
      <c r="V28" s="85"/>
      <c r="W28" s="85">
        <v>0</v>
      </c>
      <c r="X28" s="85">
        <v>0</v>
      </c>
      <c r="Y28" s="85">
        <v>-115.11399999999999</v>
      </c>
      <c r="Z28" s="85">
        <v>-47762189.759999998</v>
      </c>
      <c r="AA28" s="85">
        <v>-3893609.3549000002</v>
      </c>
      <c r="AB28" s="85">
        <v>-3121724.9334999998</v>
      </c>
      <c r="AC28" s="85">
        <v>-1375689.1756</v>
      </c>
      <c r="AD28" s="85">
        <v>-1634518.7356999998</v>
      </c>
      <c r="AE28" s="85">
        <v>39676860.572800003</v>
      </c>
      <c r="AF28" s="85">
        <v>-77673553.666999996</v>
      </c>
      <c r="AG28" s="85">
        <v>-21545615.798099998</v>
      </c>
      <c r="AH28" s="85">
        <v>-141237939.86659998</v>
      </c>
      <c r="AI28" s="85">
        <v>-4633634.6519999998</v>
      </c>
      <c r="AJ28" s="85">
        <v>-150501379.2491</v>
      </c>
      <c r="AK28" s="85">
        <v>-298202.498900006</v>
      </c>
      <c r="AL28" s="85">
        <v>11255398.7010161</v>
      </c>
      <c r="AM28" s="85">
        <v>-395324354.548711</v>
      </c>
      <c r="AN28" s="85">
        <v>-12154613.065093501</v>
      </c>
      <c r="AO28" s="85">
        <v>330496.00743385102</v>
      </c>
      <c r="AP28" s="51">
        <v>-4170352.0113373739</v>
      </c>
      <c r="AQ28" s="51">
        <v>47.817321326427177</v>
      </c>
      <c r="AR28" s="51">
        <v>-6993582.5095493998</v>
      </c>
      <c r="AS28" s="51">
        <v>-8755778.0708524305</v>
      </c>
      <c r="AT28" s="85">
        <v>-21649536.52373996</v>
      </c>
      <c r="AU28" s="85">
        <v>-5264023.9144706903</v>
      </c>
      <c r="AV28" s="85">
        <v>-9718188.6792722102</v>
      </c>
      <c r="AW28" s="86">
        <v>-23925733.051767863</v>
      </c>
    </row>
    <row r="29" spans="1:49" x14ac:dyDescent="0.35">
      <c r="A29" s="128" t="s">
        <v>286</v>
      </c>
      <c r="B29" s="128" t="s">
        <v>287</v>
      </c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33"/>
      <c r="S29" s="133"/>
      <c r="T29" s="133"/>
      <c r="U29" s="133"/>
      <c r="V29" s="133"/>
      <c r="W29" s="133">
        <v>23.873731609342499</v>
      </c>
      <c r="X29" s="133">
        <v>22.6911582408508</v>
      </c>
      <c r="Y29" s="133">
        <v>22.055702748307702</v>
      </c>
      <c r="Z29" s="133">
        <v>16.675503415864501</v>
      </c>
      <c r="AA29" s="133">
        <v>17.059613362217902</v>
      </c>
      <c r="AB29" s="133">
        <v>15.287277651137298</v>
      </c>
      <c r="AC29" s="133">
        <v>16.934678310425198</v>
      </c>
      <c r="AD29" s="133">
        <v>15.039417241066101</v>
      </c>
      <c r="AE29" s="133">
        <v>19.080467222760898</v>
      </c>
      <c r="AF29" s="133">
        <v>22.361623230568799</v>
      </c>
      <c r="AG29" s="133">
        <v>26.5665120838345</v>
      </c>
      <c r="AH29" s="133">
        <v>24.586782175562199</v>
      </c>
      <c r="AI29" s="133">
        <v>25.965876064411198</v>
      </c>
      <c r="AJ29" s="133">
        <v>27.9017050728418</v>
      </c>
      <c r="AK29" s="133">
        <v>29.147666243836401</v>
      </c>
      <c r="AL29" s="133">
        <v>30.6943642066359</v>
      </c>
      <c r="AM29" s="133">
        <v>32.436295845579203</v>
      </c>
      <c r="AN29" s="133">
        <v>33.134081539389996</v>
      </c>
      <c r="AO29" s="133">
        <v>32.803883769529101</v>
      </c>
      <c r="AP29" s="133">
        <v>31.980335558517197</v>
      </c>
      <c r="AQ29" s="133">
        <v>30.607724628894999</v>
      </c>
      <c r="AR29" s="133">
        <v>29.784098606668401</v>
      </c>
      <c r="AS29" s="133">
        <v>29.068562362988697</v>
      </c>
      <c r="AT29" s="133">
        <v>27.8825721927989</v>
      </c>
      <c r="AU29" s="133">
        <v>27.545831574472402</v>
      </c>
      <c r="AV29" s="133">
        <v>26.946097915868901</v>
      </c>
      <c r="AW29" s="134">
        <v>26.640070885931099</v>
      </c>
    </row>
    <row r="30" spans="1:49" x14ac:dyDescent="0.35">
      <c r="A30" s="15" t="s">
        <v>288</v>
      </c>
      <c r="B30" s="15" t="s">
        <v>289</v>
      </c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33"/>
      <c r="S30" s="133"/>
      <c r="T30" s="133"/>
      <c r="U30" s="133"/>
      <c r="V30" s="133"/>
      <c r="W30" s="133">
        <v>17.553025294906</v>
      </c>
      <c r="X30" s="133">
        <v>19.835168405961699</v>
      </c>
      <c r="Y30" s="133">
        <v>23.467600352246603</v>
      </c>
      <c r="Z30" s="133">
        <v>26.9297671960333</v>
      </c>
      <c r="AA30" s="133">
        <v>26.600950241822403</v>
      </c>
      <c r="AB30" s="133">
        <v>30.662240846428901</v>
      </c>
      <c r="AC30" s="133">
        <v>27.454109658894399</v>
      </c>
      <c r="AD30" s="133">
        <v>29.921003738924902</v>
      </c>
      <c r="AE30" s="133">
        <v>29.759288623238401</v>
      </c>
      <c r="AF30" s="133">
        <v>20.908662379591</v>
      </c>
      <c r="AG30" s="133">
        <v>23.871154012420202</v>
      </c>
      <c r="AH30" s="133">
        <v>7.8336918598583107</v>
      </c>
      <c r="AI30" s="133">
        <v>12.2628373139855</v>
      </c>
      <c r="AJ30" s="133">
        <v>9.1417396964024391</v>
      </c>
      <c r="AK30" s="133">
        <v>7.618697012492361</v>
      </c>
      <c r="AL30" s="133">
        <v>8.5311628857408301</v>
      </c>
      <c r="AM30" s="133">
        <v>5.1643318283239301</v>
      </c>
      <c r="AN30" s="133">
        <v>6.3024201607522006</v>
      </c>
      <c r="AO30" s="133">
        <v>6.5492145046958994</v>
      </c>
      <c r="AP30" s="133">
        <v>6.4140678768315595</v>
      </c>
      <c r="AQ30" s="133">
        <v>10.436403035555999</v>
      </c>
      <c r="AR30" s="133">
        <v>10.6112265069511</v>
      </c>
      <c r="AS30" s="133">
        <v>10.679525314210201</v>
      </c>
      <c r="AT30" s="133">
        <v>10.705128522701699</v>
      </c>
      <c r="AU30" s="133">
        <v>9.5919695563738507</v>
      </c>
      <c r="AV30" s="133">
        <v>9.6114973075104402</v>
      </c>
      <c r="AW30" s="134">
        <v>9.093615085501181</v>
      </c>
    </row>
    <row r="31" spans="1:49" ht="40.5" x14ac:dyDescent="0.35">
      <c r="A31" s="111" t="s">
        <v>320</v>
      </c>
      <c r="B31" s="111" t="s">
        <v>321</v>
      </c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>
        <v>10.5622645764543</v>
      </c>
      <c r="AM31" s="133">
        <v>7.1747519869339191</v>
      </c>
      <c r="AN31" s="133">
        <v>8.2698261208589408</v>
      </c>
      <c r="AO31" s="133">
        <v>8.5503644679643198</v>
      </c>
      <c r="AP31" s="133">
        <v>8.3531526241506704</v>
      </c>
      <c r="AQ31" s="133">
        <v>12.3069866250367</v>
      </c>
      <c r="AR31" s="133">
        <v>12.4440656748033</v>
      </c>
      <c r="AS31" s="133">
        <v>12.397261985942</v>
      </c>
      <c r="AT31" s="133">
        <v>12.4224049916746</v>
      </c>
      <c r="AU31" s="133">
        <v>11.334253373214001</v>
      </c>
      <c r="AV31" s="133">
        <v>11.3889751512326</v>
      </c>
      <c r="AW31" s="134">
        <v>11.016897922498901</v>
      </c>
    </row>
    <row r="32" spans="1:49" x14ac:dyDescent="0.35">
      <c r="A32" s="15" t="s">
        <v>294</v>
      </c>
      <c r="B32" s="15" t="s">
        <v>295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84"/>
      <c r="S32" s="84"/>
      <c r="T32" s="84"/>
      <c r="U32" s="84"/>
      <c r="V32" s="84"/>
      <c r="W32" s="84">
        <v>1796.6198739002</v>
      </c>
      <c r="X32" s="84">
        <v>1636.2937314998001</v>
      </c>
      <c r="Y32" s="84">
        <v>1689.6088127999999</v>
      </c>
      <c r="Z32" s="84">
        <v>1735.7941788000001</v>
      </c>
      <c r="AA32" s="84">
        <v>1831.6735329999999</v>
      </c>
      <c r="AB32" s="84">
        <v>1869.0958333000001</v>
      </c>
      <c r="AC32" s="84">
        <v>1918.8087286</v>
      </c>
      <c r="AD32" s="84">
        <v>2091.2719444999998</v>
      </c>
      <c r="AE32" s="84">
        <v>2114.3852274000001</v>
      </c>
      <c r="AF32" s="84">
        <v>2161.0706232000002</v>
      </c>
      <c r="AG32" s="84">
        <v>2190.5283273</v>
      </c>
      <c r="AH32" s="84">
        <v>2918.8667746000001</v>
      </c>
      <c r="AI32" s="84">
        <v>2956.0433192999999</v>
      </c>
      <c r="AJ32" s="84">
        <v>2976.6289000000002</v>
      </c>
      <c r="AK32" s="84">
        <v>2973.3804378</v>
      </c>
      <c r="AL32" s="84">
        <v>2946.4675343250001</v>
      </c>
      <c r="AM32" s="84">
        <v>2823.471866549</v>
      </c>
      <c r="AN32" s="84">
        <v>2780.5464040380002</v>
      </c>
      <c r="AO32" s="84">
        <v>2783.8733490539998</v>
      </c>
      <c r="AP32" s="84">
        <v>2738.7736169159998</v>
      </c>
      <c r="AQ32" s="84">
        <v>2740.913198832</v>
      </c>
      <c r="AR32" s="84">
        <v>2750.9916233919998</v>
      </c>
      <c r="AS32" s="84">
        <v>2793.93794054</v>
      </c>
      <c r="AT32" s="84">
        <v>2778.93358154</v>
      </c>
      <c r="AU32" s="84">
        <v>2814.7224564019998</v>
      </c>
      <c r="AV32" s="84">
        <v>2829.3240058659999</v>
      </c>
      <c r="AW32" s="97">
        <v>3027.590482739</v>
      </c>
    </row>
    <row r="33" spans="1:49" ht="16.5" customHeight="1" x14ac:dyDescent="0.35">
      <c r="A33" s="15"/>
      <c r="B33" s="15"/>
      <c r="AW33" s="247"/>
    </row>
    <row r="34" spans="1:49" s="18" customFormat="1" x14ac:dyDescent="0.35">
      <c r="A34" s="18" t="s">
        <v>323</v>
      </c>
      <c r="B34" s="18" t="s">
        <v>323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AW34" s="246"/>
    </row>
    <row r="35" spans="1:49" x14ac:dyDescent="0.35">
      <c r="A35" s="15" t="s">
        <v>6</v>
      </c>
      <c r="B35" s="15" t="s">
        <v>7</v>
      </c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>
        <v>11748256178.106525</v>
      </c>
      <c r="AR35" s="51">
        <v>10935194955.405001</v>
      </c>
      <c r="AS35" s="51">
        <v>10420059202.599726</v>
      </c>
      <c r="AT35" s="51">
        <v>12033093088.031092</v>
      </c>
      <c r="AU35" s="51">
        <v>13759636625.960089</v>
      </c>
      <c r="AV35" s="51">
        <v>14067966992.706522</v>
      </c>
      <c r="AW35" s="52">
        <v>14032079946.808689</v>
      </c>
    </row>
    <row r="36" spans="1:49" x14ac:dyDescent="0.35">
      <c r="A36" s="15" t="s">
        <v>315</v>
      </c>
      <c r="B36" s="15" t="s">
        <v>316</v>
      </c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>
        <v>-5.9179124995715604</v>
      </c>
      <c r="AR36" s="151">
        <v>-0.45808294700497804</v>
      </c>
      <c r="AS36" s="151">
        <v>7.3337190185188099</v>
      </c>
      <c r="AT36" s="151">
        <v>15.136418915851399</v>
      </c>
      <c r="AU36" s="151">
        <v>27.875742905970803</v>
      </c>
      <c r="AV36" s="151">
        <v>30.173394899127796</v>
      </c>
      <c r="AW36" s="152">
        <v>32.945925977337495</v>
      </c>
    </row>
    <row r="37" spans="1:49" x14ac:dyDescent="0.35">
      <c r="A37" s="15" t="s">
        <v>8</v>
      </c>
      <c r="B37" s="15" t="s">
        <v>9</v>
      </c>
      <c r="C37" s="287"/>
      <c r="D37" s="287"/>
      <c r="E37" s="287"/>
      <c r="F37" s="287"/>
      <c r="G37" s="287"/>
      <c r="H37" s="287"/>
      <c r="I37" s="287"/>
      <c r="J37" s="287"/>
      <c r="K37" s="287"/>
      <c r="L37" s="287"/>
      <c r="M37" s="287"/>
      <c r="N37" s="287"/>
      <c r="O37" s="287"/>
      <c r="P37" s="287"/>
      <c r="Q37" s="287"/>
      <c r="R37" s="287"/>
      <c r="S37" s="287"/>
      <c r="T37" s="287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>
        <v>11223757163.365717</v>
      </c>
      <c r="AR37" s="51">
        <v>10925248816.942741</v>
      </c>
      <c r="AS37" s="51">
        <v>10559588532.986065</v>
      </c>
      <c r="AT37" s="51">
        <v>11294843855.332739</v>
      </c>
      <c r="AU37" s="51">
        <v>12270960374.632488</v>
      </c>
      <c r="AV37" s="51">
        <v>14653261245.118296</v>
      </c>
      <c r="AW37" s="52">
        <v>14458911104.038658</v>
      </c>
    </row>
    <row r="38" spans="1:49" s="39" customFormat="1" x14ac:dyDescent="0.35">
      <c r="A38" s="15" t="s">
        <v>317</v>
      </c>
      <c r="B38" s="15" t="s">
        <v>318</v>
      </c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151"/>
      <c r="AO38" s="151"/>
      <c r="AP38" s="151"/>
      <c r="AQ38" s="151">
        <v>-4.70961362527148</v>
      </c>
      <c r="AR38" s="151">
        <v>-1.83087122708309</v>
      </c>
      <c r="AS38" s="151">
        <v>3.7681034953563599</v>
      </c>
      <c r="AT38" s="151">
        <v>10.685418319116099</v>
      </c>
      <c r="AU38" s="151">
        <v>19.376895696820799</v>
      </c>
      <c r="AV38" s="151">
        <v>35.5329086144096</v>
      </c>
      <c r="AW38" s="152">
        <v>35.104447787771697</v>
      </c>
    </row>
    <row r="39" spans="1:49" s="39" customFormat="1" x14ac:dyDescent="0.35">
      <c r="A39" s="128" t="s">
        <v>266</v>
      </c>
      <c r="B39" s="128" t="s">
        <v>267</v>
      </c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51"/>
      <c r="AQ39" s="51">
        <v>2359233967.6362376</v>
      </c>
      <c r="AR39" s="51">
        <v>2147655980.4398313</v>
      </c>
      <c r="AS39" s="51">
        <v>2010356245.5473785</v>
      </c>
      <c r="AT39" s="51">
        <v>2182737417.156559</v>
      </c>
      <c r="AU39" s="51">
        <v>2810431661.3056011</v>
      </c>
      <c r="AV39" s="51">
        <v>4209226983.6076665</v>
      </c>
      <c r="AW39" s="52">
        <v>3719811809.7956667</v>
      </c>
    </row>
    <row r="40" spans="1:49" s="39" customFormat="1" x14ac:dyDescent="0.35">
      <c r="A40" s="128" t="s">
        <v>268</v>
      </c>
      <c r="B40" s="128" t="s">
        <v>269</v>
      </c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3">
        <v>21.0200018879308</v>
      </c>
      <c r="AR40" s="133">
        <v>19.6577306057256</v>
      </c>
      <c r="AS40" s="133">
        <v>19.038206264073899</v>
      </c>
      <c r="AT40" s="133">
        <v>19.325078284513001</v>
      </c>
      <c r="AU40" s="133">
        <v>22.903110885400199</v>
      </c>
      <c r="AV40" s="133">
        <v>28.725530195607202</v>
      </c>
      <c r="AW40" s="134">
        <v>25.726776954570603</v>
      </c>
    </row>
    <row r="41" spans="1:49" s="39" customFormat="1" x14ac:dyDescent="0.35">
      <c r="A41" s="128" t="s">
        <v>270</v>
      </c>
      <c r="B41" s="128" t="s">
        <v>31</v>
      </c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>
        <v>2181694293.5383978</v>
      </c>
      <c r="AR41" s="85">
        <v>2021311414.8750112</v>
      </c>
      <c r="AS41" s="85">
        <v>1885265565.9958823</v>
      </c>
      <c r="AT41" s="85">
        <v>2058763157.3169334</v>
      </c>
      <c r="AU41" s="85">
        <v>2693688578.7162213</v>
      </c>
      <c r="AV41" s="85">
        <v>4072316112.917727</v>
      </c>
      <c r="AW41" s="86">
        <v>3586138503.3697305</v>
      </c>
    </row>
    <row r="42" spans="1:49" x14ac:dyDescent="0.35">
      <c r="A42" s="15" t="s">
        <v>28</v>
      </c>
      <c r="B42" s="15" t="s">
        <v>29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51"/>
      <c r="AQ42" s="51">
        <v>-63627884.247778393</v>
      </c>
      <c r="AR42" s="51">
        <v>-602131555.27638507</v>
      </c>
      <c r="AS42" s="51">
        <v>-29132029.1514461</v>
      </c>
      <c r="AT42" s="85">
        <v>-39082097.112689823</v>
      </c>
      <c r="AU42" s="85">
        <v>-344600043.56018782</v>
      </c>
      <c r="AV42" s="85">
        <v>-376854278.67955953</v>
      </c>
      <c r="AW42" s="86">
        <v>-23471256.742251549</v>
      </c>
    </row>
    <row r="43" spans="1:49" x14ac:dyDescent="0.35">
      <c r="A43" s="128" t="s">
        <v>286</v>
      </c>
      <c r="B43" s="128" t="s">
        <v>287</v>
      </c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  <c r="AG43" s="133"/>
      <c r="AH43" s="133"/>
      <c r="AI43" s="133"/>
      <c r="AJ43" s="133"/>
      <c r="AK43" s="133"/>
      <c r="AL43" s="133"/>
      <c r="AM43" s="133"/>
      <c r="AN43" s="133"/>
      <c r="AO43" s="133"/>
      <c r="AP43" s="133"/>
      <c r="AQ43" s="133">
        <v>30.477350461046399</v>
      </c>
      <c r="AR43" s="133">
        <v>30.799215085688804</v>
      </c>
      <c r="AS43" s="133">
        <v>30.760560542441599</v>
      </c>
      <c r="AT43" s="133">
        <v>30.598599117045001</v>
      </c>
      <c r="AU43" s="133">
        <v>30.3314147694574</v>
      </c>
      <c r="AV43" s="133">
        <v>29.882514243403602</v>
      </c>
      <c r="AW43" s="134">
        <v>29.899465493632999</v>
      </c>
    </row>
    <row r="44" spans="1:49" x14ac:dyDescent="0.35">
      <c r="A44" s="15" t="s">
        <v>288</v>
      </c>
      <c r="B44" s="15" t="s">
        <v>289</v>
      </c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33"/>
      <c r="V44" s="133"/>
      <c r="W44" s="133"/>
      <c r="X44" s="133"/>
      <c r="Y44" s="133"/>
      <c r="Z44" s="133"/>
      <c r="AA44" s="133"/>
      <c r="AB44" s="133"/>
      <c r="AC44" s="133"/>
      <c r="AD44" s="133"/>
      <c r="AE44" s="133"/>
      <c r="AF44" s="133"/>
      <c r="AG44" s="133"/>
      <c r="AH44" s="133"/>
      <c r="AI44" s="133"/>
      <c r="AJ44" s="133"/>
      <c r="AK44" s="133"/>
      <c r="AL44" s="133"/>
      <c r="AM44" s="133"/>
      <c r="AN44" s="133"/>
      <c r="AO44" s="133"/>
      <c r="AP44" s="133"/>
      <c r="AQ44" s="133">
        <v>13.520170788459199</v>
      </c>
      <c r="AR44" s="133">
        <v>12.174752123173201</v>
      </c>
      <c r="AS44" s="133">
        <v>12.3439324526706</v>
      </c>
      <c r="AT44" s="133">
        <v>12.698342304450899</v>
      </c>
      <c r="AU44" s="133">
        <v>13.4127814526842</v>
      </c>
      <c r="AV44" s="133">
        <v>17.300131309585002</v>
      </c>
      <c r="AW44" s="134">
        <v>19.927991547341499</v>
      </c>
    </row>
    <row r="45" spans="1:49" ht="40.5" x14ac:dyDescent="0.35">
      <c r="A45" s="111" t="s">
        <v>320</v>
      </c>
      <c r="B45" s="111" t="s">
        <v>321</v>
      </c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/>
      <c r="AK45" s="133"/>
      <c r="AL45" s="133"/>
      <c r="AM45" s="133"/>
      <c r="AN45" s="133"/>
      <c r="AO45" s="133"/>
      <c r="AP45" s="133"/>
      <c r="AQ45" s="133">
        <v>14.562418730651999</v>
      </c>
      <c r="AR45" s="133">
        <v>13.259754182379599</v>
      </c>
      <c r="AS45" s="133">
        <v>13.431361565861199</v>
      </c>
      <c r="AT45" s="133">
        <v>13.652577816629899</v>
      </c>
      <c r="AU45" s="133">
        <v>14.282562419231301</v>
      </c>
      <c r="AV45" s="133">
        <v>18.181666601654001</v>
      </c>
      <c r="AW45" s="134">
        <v>20.8084866167626</v>
      </c>
    </row>
    <row r="46" spans="1:49" ht="15" customHeight="1" x14ac:dyDescent="0.35">
      <c r="A46" s="15" t="s">
        <v>294</v>
      </c>
      <c r="B46" s="15" t="s">
        <v>295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>
        <v>19280.946742311</v>
      </c>
      <c r="AR46" s="84">
        <v>19093.452980565002</v>
      </c>
      <c r="AS46" s="84">
        <v>18893.466127561998</v>
      </c>
      <c r="AT46" s="84">
        <v>18651.846276092001</v>
      </c>
      <c r="AU46" s="84">
        <v>18556.197292756999</v>
      </c>
      <c r="AV46" s="84">
        <v>18541.347180261</v>
      </c>
      <c r="AW46" s="97">
        <v>18565.456176779</v>
      </c>
    </row>
    <row r="47" spans="1:49" x14ac:dyDescent="0.35">
      <c r="A47" s="15"/>
      <c r="B47" s="15"/>
      <c r="R47" s="151"/>
      <c r="AW47" s="247"/>
    </row>
    <row r="48" spans="1:49" s="18" customFormat="1" x14ac:dyDescent="0.35">
      <c r="A48" s="18" t="s">
        <v>324</v>
      </c>
      <c r="B48" s="18" t="s">
        <v>324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AW48" s="246"/>
    </row>
    <row r="49" spans="1:49" x14ac:dyDescent="0.35">
      <c r="A49" s="15" t="s">
        <v>6</v>
      </c>
      <c r="B49" s="15" t="s">
        <v>7</v>
      </c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>
        <v>958250338.69091642</v>
      </c>
      <c r="AR49" s="51">
        <v>728319247.30780053</v>
      </c>
      <c r="AS49" s="51">
        <v>675413081.49489796</v>
      </c>
      <c r="AT49" s="51">
        <v>916563205.62667298</v>
      </c>
      <c r="AU49" s="51">
        <v>1015876759.319618</v>
      </c>
      <c r="AV49" s="51">
        <v>839775771.57221019</v>
      </c>
      <c r="AW49" s="52">
        <v>843879342.47007537</v>
      </c>
    </row>
    <row r="50" spans="1:49" x14ac:dyDescent="0.35">
      <c r="A50" s="15" t="s">
        <v>315</v>
      </c>
      <c r="B50" s="15" t="s">
        <v>316</v>
      </c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>
        <v>5.6134015783108602</v>
      </c>
      <c r="AR50" s="151">
        <v>0.58763088598799706</v>
      </c>
      <c r="AS50" s="151">
        <v>10.028986514091601</v>
      </c>
      <c r="AT50" s="151">
        <v>15.925112940607599</v>
      </c>
      <c r="AU50" s="151">
        <v>11.2022561906383</v>
      </c>
      <c r="AV50" s="151">
        <v>7.2567777891228298</v>
      </c>
      <c r="AW50" s="152">
        <v>12.4353827676834</v>
      </c>
    </row>
    <row r="51" spans="1:49" x14ac:dyDescent="0.35">
      <c r="A51" s="15" t="s">
        <v>8</v>
      </c>
      <c r="B51" s="15" t="s">
        <v>9</v>
      </c>
      <c r="C51" s="287"/>
      <c r="D51" s="287"/>
      <c r="E51" s="287"/>
      <c r="F51" s="287"/>
      <c r="G51" s="287"/>
      <c r="H51" s="287"/>
      <c r="I51" s="287"/>
      <c r="J51" s="287"/>
      <c r="K51" s="287"/>
      <c r="L51" s="287"/>
      <c r="M51" s="287"/>
      <c r="N51" s="287"/>
      <c r="O51" s="287"/>
      <c r="P51" s="287"/>
      <c r="Q51" s="287"/>
      <c r="R51" s="287"/>
      <c r="S51" s="287"/>
      <c r="T51" s="287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>
        <v>728495405.48012674</v>
      </c>
      <c r="AR51" s="51">
        <v>750049040.01261997</v>
      </c>
      <c r="AS51" s="51">
        <v>774361385.12367988</v>
      </c>
      <c r="AT51" s="51">
        <v>863917201.50507557</v>
      </c>
      <c r="AU51" s="51">
        <v>782527852.54564345</v>
      </c>
      <c r="AV51" s="51">
        <v>880247384.92751944</v>
      </c>
      <c r="AW51" s="52">
        <v>952369788.43589818</v>
      </c>
    </row>
    <row r="52" spans="1:49" s="39" customFormat="1" x14ac:dyDescent="0.35">
      <c r="A52" s="15" t="s">
        <v>317</v>
      </c>
      <c r="B52" s="15" t="s">
        <v>318</v>
      </c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>
        <v>-2.9426502484933299E-2</v>
      </c>
      <c r="AR52" s="151">
        <v>5.8041057858551204</v>
      </c>
      <c r="AS52" s="151">
        <v>5.8125610079946801</v>
      </c>
      <c r="AT52" s="151">
        <v>13.154628793399301</v>
      </c>
      <c r="AU52" s="151">
        <v>10.757819884552999</v>
      </c>
      <c r="AV52" s="151">
        <v>9.1516395245201494</v>
      </c>
      <c r="AW52" s="152">
        <v>10.8814147409425</v>
      </c>
    </row>
    <row r="53" spans="1:49" s="39" customFormat="1" x14ac:dyDescent="0.35">
      <c r="A53" s="128" t="s">
        <v>266</v>
      </c>
      <c r="B53" s="128" t="s">
        <v>267</v>
      </c>
      <c r="C53" s="287"/>
      <c r="D53" s="287"/>
      <c r="E53" s="287"/>
      <c r="F53" s="287"/>
      <c r="G53" s="287"/>
      <c r="H53" s="287"/>
      <c r="I53" s="287"/>
      <c r="J53" s="287"/>
      <c r="K53" s="287"/>
      <c r="L53" s="287"/>
      <c r="M53" s="287"/>
      <c r="N53" s="287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51"/>
      <c r="AQ53" s="51">
        <v>149825377.41401726</v>
      </c>
      <c r="AR53" s="51">
        <v>150654192.32301101</v>
      </c>
      <c r="AS53" s="51">
        <v>170537130.37871441</v>
      </c>
      <c r="AT53" s="51">
        <v>215240914.25404069</v>
      </c>
      <c r="AU53" s="51">
        <v>161841936.38955566</v>
      </c>
      <c r="AV53" s="51">
        <v>197616412.4153347</v>
      </c>
      <c r="AW53" s="52">
        <v>257901833.15078858</v>
      </c>
    </row>
    <row r="54" spans="1:49" s="39" customFormat="1" x14ac:dyDescent="0.35">
      <c r="A54" s="128" t="s">
        <v>268</v>
      </c>
      <c r="B54" s="128" t="s">
        <v>269</v>
      </c>
      <c r="C54" s="288"/>
      <c r="D54" s="288"/>
      <c r="E54" s="288"/>
      <c r="F54" s="288"/>
      <c r="G54" s="288"/>
      <c r="H54" s="288"/>
      <c r="I54" s="288"/>
      <c r="J54" s="288"/>
      <c r="K54" s="288"/>
      <c r="L54" s="288"/>
      <c r="M54" s="288"/>
      <c r="N54" s="288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>
        <v>20.5664134992413</v>
      </c>
      <c r="AR54" s="133">
        <v>20.085912291878401</v>
      </c>
      <c r="AS54" s="133">
        <v>22.0229383405368</v>
      </c>
      <c r="AT54" s="133">
        <v>24.9145304525779</v>
      </c>
      <c r="AU54" s="133">
        <v>20.681939417628001</v>
      </c>
      <c r="AV54" s="133">
        <v>22.450099346970102</v>
      </c>
      <c r="AW54" s="134">
        <v>27.080009916562698</v>
      </c>
    </row>
    <row r="55" spans="1:49" s="39" customFormat="1" x14ac:dyDescent="0.35">
      <c r="A55" s="128" t="s">
        <v>270</v>
      </c>
      <c r="B55" s="128" t="s">
        <v>31</v>
      </c>
      <c r="C55" s="287"/>
      <c r="D55" s="287"/>
      <c r="E55" s="287"/>
      <c r="F55" s="287"/>
      <c r="G55" s="287"/>
      <c r="H55" s="287"/>
      <c r="I55" s="287"/>
      <c r="J55" s="287"/>
      <c r="K55" s="287"/>
      <c r="L55" s="287"/>
      <c r="M55" s="287"/>
      <c r="N55" s="287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>
        <v>-9913856.1116169896</v>
      </c>
      <c r="AR55" s="85">
        <v>-747967.94101033802</v>
      </c>
      <c r="AS55" s="85">
        <v>18774134.835165758</v>
      </c>
      <c r="AT55" s="85">
        <v>67295104.047896966</v>
      </c>
      <c r="AU55" s="85">
        <v>21891368.677155241</v>
      </c>
      <c r="AV55" s="85">
        <v>51345146.919820644</v>
      </c>
      <c r="AW55" s="86">
        <v>105838921.64022413</v>
      </c>
    </row>
    <row r="56" spans="1:49" x14ac:dyDescent="0.35">
      <c r="A56" s="15" t="s">
        <v>28</v>
      </c>
      <c r="B56" s="15" t="s">
        <v>29</v>
      </c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51"/>
      <c r="AQ56" s="51">
        <v>-15097547.491384899</v>
      </c>
      <c r="AR56" s="51">
        <v>-14409447.049074</v>
      </c>
      <c r="AS56" s="51">
        <v>-9305640.6437580399</v>
      </c>
      <c r="AT56" s="85">
        <v>-12440798.121537492</v>
      </c>
      <c r="AU56" s="85">
        <v>-21090085.537219059</v>
      </c>
      <c r="AV56" s="85">
        <v>-106348299.86696272</v>
      </c>
      <c r="AW56" s="86">
        <v>-71172734.310913742</v>
      </c>
    </row>
    <row r="57" spans="1:49" x14ac:dyDescent="0.35">
      <c r="A57" s="128" t="s">
        <v>286</v>
      </c>
      <c r="B57" s="128" t="s">
        <v>287</v>
      </c>
      <c r="C57" s="160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33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3"/>
      <c r="AP57" s="133"/>
      <c r="AQ57" s="133">
        <v>-19.350030047599301</v>
      </c>
      <c r="AR57" s="133">
        <v>-20.848758176342798</v>
      </c>
      <c r="AS57" s="133">
        <v>-22.1228670502955</v>
      </c>
      <c r="AT57" s="133">
        <v>-22.495729823106799</v>
      </c>
      <c r="AU57" s="133">
        <v>-22.755446751974201</v>
      </c>
      <c r="AV57" s="133">
        <v>-23.236031214755801</v>
      </c>
      <c r="AW57" s="134">
        <v>-23.059360123430899</v>
      </c>
    </row>
    <row r="58" spans="1:49" x14ac:dyDescent="0.35">
      <c r="A58" s="15" t="s">
        <v>288</v>
      </c>
      <c r="B58" s="15" t="s">
        <v>289</v>
      </c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33"/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>
        <v>-0.72653416309946095</v>
      </c>
      <c r="AR58" s="133">
        <v>-0.94008986607701206</v>
      </c>
      <c r="AS58" s="133">
        <v>-0.42603971741305902</v>
      </c>
      <c r="AT58" s="133">
        <v>0.407157889326626</v>
      </c>
      <c r="AU58" s="133">
        <v>0.85946417976410294</v>
      </c>
      <c r="AV58" s="133">
        <v>-0.50558828540285394</v>
      </c>
      <c r="AW58" s="134">
        <v>-7.5483428924553189E-2</v>
      </c>
    </row>
    <row r="59" spans="1:49" ht="40.5" x14ac:dyDescent="0.35">
      <c r="A59" s="111" t="s">
        <v>320</v>
      </c>
      <c r="B59" s="111" t="s">
        <v>321</v>
      </c>
      <c r="C59" s="160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33"/>
      <c r="AD59" s="133"/>
      <c r="AE59" s="133"/>
      <c r="AF59" s="133"/>
      <c r="AG59" s="133"/>
      <c r="AH59" s="133"/>
      <c r="AI59" s="133"/>
      <c r="AJ59" s="133"/>
      <c r="AK59" s="133"/>
      <c r="AL59" s="133"/>
      <c r="AM59" s="133"/>
      <c r="AN59" s="133"/>
      <c r="AO59" s="133"/>
      <c r="AP59" s="133"/>
      <c r="AQ59" s="133">
        <v>9.1750848411997694</v>
      </c>
      <c r="AR59" s="133">
        <v>9.2497549627669908</v>
      </c>
      <c r="AS59" s="133">
        <v>9.8222306837627507</v>
      </c>
      <c r="AT59" s="133">
        <v>10.6710402115066</v>
      </c>
      <c r="AU59" s="133">
        <v>10.9981647663373</v>
      </c>
      <c r="AV59" s="133">
        <v>10.271392406381901</v>
      </c>
      <c r="AW59" s="134">
        <v>10.7016441613782</v>
      </c>
    </row>
    <row r="60" spans="1:49" ht="15" customHeight="1" x14ac:dyDescent="0.35">
      <c r="A60" s="15" t="s">
        <v>294</v>
      </c>
      <c r="B60" s="15" t="s">
        <v>295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>
        <v>1258.2714000000001</v>
      </c>
      <c r="AR60" s="84">
        <v>1307.105</v>
      </c>
      <c r="AS60" s="84">
        <v>1315.2950000000001</v>
      </c>
      <c r="AT60" s="84">
        <v>1322.605</v>
      </c>
      <c r="AU60" s="84">
        <v>1367.08</v>
      </c>
      <c r="AV60" s="84">
        <v>1367.98</v>
      </c>
      <c r="AW60" s="97">
        <v>1385.13</v>
      </c>
    </row>
    <row r="61" spans="1:49" x14ac:dyDescent="0.35">
      <c r="A61" s="15"/>
      <c r="B61" s="15"/>
      <c r="R61" s="151"/>
      <c r="AW61" s="247"/>
    </row>
    <row r="62" spans="1:49" s="18" customFormat="1" x14ac:dyDescent="0.35">
      <c r="A62" s="18" t="s">
        <v>325</v>
      </c>
      <c r="B62" s="18" t="s">
        <v>326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AW62" s="246"/>
    </row>
    <row r="63" spans="1:49" x14ac:dyDescent="0.35">
      <c r="A63" s="15" t="s">
        <v>6</v>
      </c>
      <c r="B63" s="15" t="s">
        <v>7</v>
      </c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>
        <v>55468221.600788698</v>
      </c>
      <c r="AR63" s="51">
        <v>38744911.844993219</v>
      </c>
      <c r="AS63" s="51">
        <v>48048261.602207206</v>
      </c>
      <c r="AT63" s="51">
        <v>0</v>
      </c>
      <c r="AU63" s="51">
        <v>0</v>
      </c>
      <c r="AV63" s="51">
        <v>0</v>
      </c>
      <c r="AW63" s="52">
        <v>0</v>
      </c>
    </row>
    <row r="64" spans="1:49" x14ac:dyDescent="0.35">
      <c r="A64" s="15" t="s">
        <v>315</v>
      </c>
      <c r="B64" s="15" t="s">
        <v>316</v>
      </c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1"/>
      <c r="AB64" s="151"/>
      <c r="AC64" s="151"/>
      <c r="AD64" s="151"/>
      <c r="AE64" s="151"/>
      <c r="AF64" s="151"/>
      <c r="AG64" s="151"/>
      <c r="AH64" s="151"/>
      <c r="AI64" s="151"/>
      <c r="AJ64" s="151"/>
      <c r="AK64" s="151"/>
      <c r="AL64" s="151"/>
      <c r="AM64" s="151"/>
      <c r="AN64" s="151"/>
      <c r="AO64" s="151"/>
      <c r="AP64" s="151"/>
      <c r="AQ64" s="151">
        <v>-32.1280896989607</v>
      </c>
      <c r="AR64" s="151">
        <v>-32.863406603910001</v>
      </c>
      <c r="AS64" s="151">
        <v>33.366604467198805</v>
      </c>
      <c r="AT64" s="151">
        <v>0</v>
      </c>
      <c r="AU64" s="151">
        <v>0</v>
      </c>
      <c r="AV64" s="151">
        <v>0</v>
      </c>
      <c r="AW64" s="152">
        <v>0</v>
      </c>
    </row>
    <row r="65" spans="1:49" x14ac:dyDescent="0.35">
      <c r="A65" s="15" t="s">
        <v>8</v>
      </c>
      <c r="B65" s="15" t="s">
        <v>9</v>
      </c>
      <c r="C65" s="287"/>
      <c r="D65" s="287"/>
      <c r="E65" s="287"/>
      <c r="F65" s="287"/>
      <c r="G65" s="287"/>
      <c r="H65" s="287"/>
      <c r="I65" s="287"/>
      <c r="J65" s="287"/>
      <c r="K65" s="287"/>
      <c r="L65" s="287"/>
      <c r="M65" s="287"/>
      <c r="N65" s="287"/>
      <c r="O65" s="287"/>
      <c r="P65" s="287"/>
      <c r="Q65" s="287"/>
      <c r="R65" s="287"/>
      <c r="S65" s="287"/>
      <c r="T65" s="287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>
        <v>58845788.826703146</v>
      </c>
      <c r="AR65" s="51">
        <v>49913830.047407225</v>
      </c>
      <c r="AS65" s="51">
        <v>44430104.21145954</v>
      </c>
      <c r="AT65" s="51">
        <v>0</v>
      </c>
      <c r="AU65" s="51">
        <v>0</v>
      </c>
      <c r="AV65" s="51">
        <v>0</v>
      </c>
      <c r="AW65" s="52">
        <v>0</v>
      </c>
    </row>
    <row r="66" spans="1:49" s="39" customFormat="1" x14ac:dyDescent="0.35">
      <c r="A66" s="15" t="s">
        <v>317</v>
      </c>
      <c r="B66" s="15" t="s">
        <v>318</v>
      </c>
      <c r="C66" s="151"/>
      <c r="D66" s="151"/>
      <c r="E66" s="151"/>
      <c r="F66" s="151"/>
      <c r="G66" s="151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151"/>
      <c r="AA66" s="151"/>
      <c r="AB66" s="151"/>
      <c r="AC66" s="151"/>
      <c r="AD66" s="151"/>
      <c r="AE66" s="151"/>
      <c r="AF66" s="151"/>
      <c r="AG66" s="151"/>
      <c r="AH66" s="151"/>
      <c r="AI66" s="151"/>
      <c r="AJ66" s="151"/>
      <c r="AK66" s="151"/>
      <c r="AL66" s="151"/>
      <c r="AM66" s="151"/>
      <c r="AN66" s="151"/>
      <c r="AO66" s="151"/>
      <c r="AP66" s="151"/>
      <c r="AQ66" s="151">
        <v>-0.676409551373652</v>
      </c>
      <c r="AR66" s="151">
        <v>-9.3408816894026714</v>
      </c>
      <c r="AS66" s="151">
        <v>-12.592442613970301</v>
      </c>
      <c r="AT66" s="151">
        <v>0</v>
      </c>
      <c r="AU66" s="151">
        <v>0</v>
      </c>
      <c r="AV66" s="151">
        <v>0</v>
      </c>
      <c r="AW66" s="152">
        <v>0</v>
      </c>
    </row>
    <row r="67" spans="1:49" s="39" customFormat="1" x14ac:dyDescent="0.35">
      <c r="A67" s="128" t="s">
        <v>266</v>
      </c>
      <c r="B67" s="128" t="s">
        <v>267</v>
      </c>
      <c r="C67" s="287"/>
      <c r="D67" s="287"/>
      <c r="E67" s="287"/>
      <c r="F67" s="287"/>
      <c r="G67" s="287"/>
      <c r="H67" s="287"/>
      <c r="I67" s="287"/>
      <c r="J67" s="287"/>
      <c r="K67" s="287"/>
      <c r="L67" s="287"/>
      <c r="M67" s="287"/>
      <c r="N67" s="287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51"/>
      <c r="AQ67" s="51">
        <v>-3258949.68938808</v>
      </c>
      <c r="AR67" s="51">
        <v>-969507.59363617003</v>
      </c>
      <c r="AS67" s="51">
        <v>2675260.268301032</v>
      </c>
      <c r="AT67" s="51">
        <v>203994.49341238401</v>
      </c>
      <c r="AU67" s="51">
        <v>0</v>
      </c>
      <c r="AV67" s="51">
        <v>0</v>
      </c>
      <c r="AW67" s="52">
        <v>0</v>
      </c>
    </row>
    <row r="68" spans="1:49" s="39" customFormat="1" x14ac:dyDescent="0.35">
      <c r="A68" s="128" t="s">
        <v>268</v>
      </c>
      <c r="B68" s="128" t="s">
        <v>269</v>
      </c>
      <c r="C68" s="288"/>
      <c r="D68" s="288"/>
      <c r="E68" s="288"/>
      <c r="F68" s="288"/>
      <c r="G68" s="288"/>
      <c r="H68" s="288"/>
      <c r="I68" s="288"/>
      <c r="J68" s="288"/>
      <c r="K68" s="288"/>
      <c r="L68" s="288"/>
      <c r="M68" s="288"/>
      <c r="N68" s="288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3"/>
      <c r="AO68" s="133"/>
      <c r="AP68" s="133"/>
      <c r="AQ68" s="133">
        <v>-5.5381187921288095</v>
      </c>
      <c r="AR68" s="133">
        <v>-1.9423626532272702</v>
      </c>
      <c r="AS68" s="133">
        <v>6.0212784007178204</v>
      </c>
      <c r="AT68" s="133">
        <v>0</v>
      </c>
      <c r="AU68" s="133">
        <v>0</v>
      </c>
      <c r="AV68" s="133">
        <v>0</v>
      </c>
      <c r="AW68" s="134">
        <v>0</v>
      </c>
    </row>
    <row r="69" spans="1:49" s="39" customFormat="1" x14ac:dyDescent="0.35">
      <c r="A69" s="128" t="s">
        <v>270</v>
      </c>
      <c r="B69" s="128" t="s">
        <v>31</v>
      </c>
      <c r="C69" s="287"/>
      <c r="D69" s="287"/>
      <c r="E69" s="287"/>
      <c r="F69" s="287"/>
      <c r="G69" s="287"/>
      <c r="H69" s="287"/>
      <c r="I69" s="287"/>
      <c r="J69" s="287"/>
      <c r="K69" s="287"/>
      <c r="L69" s="287"/>
      <c r="M69" s="287"/>
      <c r="N69" s="287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>
        <v>-3503188.0165891452</v>
      </c>
      <c r="AR69" s="85">
        <v>-1190341.7141103249</v>
      </c>
      <c r="AS69" s="85">
        <v>2457660.915500314</v>
      </c>
      <c r="AT69" s="85">
        <v>132164.670988389</v>
      </c>
      <c r="AU69" s="85">
        <v>0</v>
      </c>
      <c r="AV69" s="85">
        <v>0</v>
      </c>
      <c r="AW69" s="86">
        <v>0</v>
      </c>
    </row>
    <row r="70" spans="1:49" x14ac:dyDescent="0.35">
      <c r="A70" s="15" t="s">
        <v>28</v>
      </c>
      <c r="B70" s="15" t="s">
        <v>29</v>
      </c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51"/>
      <c r="AQ70" s="51">
        <v>0</v>
      </c>
      <c r="AR70" s="51">
        <v>0</v>
      </c>
      <c r="AS70" s="51">
        <v>-3773805.3095417097</v>
      </c>
      <c r="AT70" s="85">
        <v>-10142838.648125</v>
      </c>
      <c r="AU70" s="85">
        <v>0</v>
      </c>
      <c r="AV70" s="85">
        <v>0</v>
      </c>
      <c r="AW70" s="86">
        <v>0</v>
      </c>
    </row>
    <row r="71" spans="1:49" x14ac:dyDescent="0.35">
      <c r="A71" s="128" t="s">
        <v>286</v>
      </c>
      <c r="B71" s="128" t="s">
        <v>287</v>
      </c>
      <c r="C71" s="160"/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60"/>
      <c r="O71" s="160"/>
      <c r="P71" s="160"/>
      <c r="Q71" s="160"/>
      <c r="R71" s="160"/>
      <c r="S71" s="160"/>
      <c r="T71" s="160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  <c r="AF71" s="133"/>
      <c r="AG71" s="133"/>
      <c r="AH71" s="133"/>
      <c r="AI71" s="133"/>
      <c r="AJ71" s="133"/>
      <c r="AK71" s="133"/>
      <c r="AL71" s="133"/>
      <c r="AM71" s="133"/>
      <c r="AN71" s="133"/>
      <c r="AO71" s="133"/>
      <c r="AP71" s="133"/>
      <c r="AQ71" s="133">
        <v>14.0285636389023</v>
      </c>
      <c r="AR71" s="133">
        <v>16.382897410319998</v>
      </c>
      <c r="AS71" s="133">
        <v>19.445325501251499</v>
      </c>
      <c r="AT71" s="133">
        <v>21.511901166567799</v>
      </c>
      <c r="AU71" s="133">
        <v>21.869373418185802</v>
      </c>
      <c r="AV71" s="133">
        <v>25.866851436436399</v>
      </c>
      <c r="AW71" s="134">
        <v>0</v>
      </c>
    </row>
    <row r="72" spans="1:49" x14ac:dyDescent="0.35">
      <c r="A72" s="15" t="s">
        <v>288</v>
      </c>
      <c r="B72" s="15" t="s">
        <v>289</v>
      </c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33"/>
      <c r="V72" s="133"/>
      <c r="W72" s="133"/>
      <c r="X72" s="133"/>
      <c r="Y72" s="133"/>
      <c r="Z72" s="133"/>
      <c r="AA72" s="133"/>
      <c r="AB72" s="133"/>
      <c r="AC72" s="133"/>
      <c r="AD72" s="133"/>
      <c r="AE72" s="133"/>
      <c r="AF72" s="133"/>
      <c r="AG72" s="133"/>
      <c r="AH72" s="133"/>
      <c r="AI72" s="133"/>
      <c r="AJ72" s="133"/>
      <c r="AK72" s="133"/>
      <c r="AL72" s="133"/>
      <c r="AM72" s="133"/>
      <c r="AN72" s="133"/>
      <c r="AO72" s="133"/>
      <c r="AP72" s="133"/>
      <c r="AQ72" s="133">
        <v>-59.735061405410093</v>
      </c>
      <c r="AR72" s="133">
        <v>-83.613608840545197</v>
      </c>
      <c r="AS72" s="133">
        <v>0.9116053690097039</v>
      </c>
      <c r="AT72" s="133">
        <v>-11.7330124160829</v>
      </c>
      <c r="AU72" s="133">
        <v>-16.170226369789301</v>
      </c>
      <c r="AV72" s="133">
        <v>-33.576473970935702</v>
      </c>
      <c r="AW72" s="134">
        <v>-106.08820672713099</v>
      </c>
    </row>
    <row r="73" spans="1:49" ht="40.5" x14ac:dyDescent="0.35">
      <c r="A73" s="111" t="s">
        <v>320</v>
      </c>
      <c r="B73" s="111" t="s">
        <v>321</v>
      </c>
      <c r="C73" s="160"/>
      <c r="D73" s="160"/>
      <c r="E73" s="160"/>
      <c r="F73" s="160"/>
      <c r="G73" s="160"/>
      <c r="H73" s="160"/>
      <c r="I73" s="160"/>
      <c r="J73" s="160"/>
      <c r="K73" s="160"/>
      <c r="L73" s="160"/>
      <c r="M73" s="160"/>
      <c r="N73" s="160"/>
      <c r="O73" s="160"/>
      <c r="P73" s="160"/>
      <c r="Q73" s="160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33"/>
      <c r="AH73" s="133"/>
      <c r="AI73" s="133"/>
      <c r="AJ73" s="133"/>
      <c r="AK73" s="133"/>
      <c r="AL73" s="133"/>
      <c r="AM73" s="133"/>
      <c r="AN73" s="133"/>
      <c r="AO73" s="133"/>
      <c r="AP73" s="133"/>
      <c r="AQ73" s="133">
        <v>-54.261047145811403</v>
      </c>
      <c r="AR73" s="133">
        <v>-80.265711388984798</v>
      </c>
      <c r="AS73" s="133">
        <v>1.43045873729693</v>
      </c>
      <c r="AT73" s="133">
        <v>-11.180429110580201</v>
      </c>
      <c r="AU73" s="133">
        <v>-15.5110454578712</v>
      </c>
      <c r="AV73" s="133">
        <v>-32.7185091965477</v>
      </c>
      <c r="AW73" s="134">
        <v>-105.32698954356302</v>
      </c>
    </row>
    <row r="74" spans="1:49" ht="15" customHeight="1" x14ac:dyDescent="0.35">
      <c r="A74" s="15" t="s">
        <v>294</v>
      </c>
      <c r="B74" s="15" t="s">
        <v>295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>
        <v>54.203499999999998</v>
      </c>
      <c r="AR74" s="84">
        <v>47.870899999999999</v>
      </c>
      <c r="AS74" s="84">
        <v>29.983499999999999</v>
      </c>
      <c r="AT74" s="84">
        <v>0</v>
      </c>
      <c r="AU74" s="84">
        <v>0</v>
      </c>
      <c r="AV74" s="84">
        <v>0</v>
      </c>
      <c r="AW74" s="97">
        <v>0</v>
      </c>
    </row>
    <row r="75" spans="1:49" x14ac:dyDescent="0.35">
      <c r="A75" s="15"/>
      <c r="B75" s="15"/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>
        <v>2.8968682830310399E-6</v>
      </c>
      <c r="S75" s="151"/>
      <c r="T75" s="151"/>
      <c r="U75" s="151"/>
      <c r="V75" s="151"/>
      <c r="W75" s="151"/>
      <c r="X75" s="151"/>
      <c r="Y75" s="151"/>
      <c r="Z75" s="151"/>
      <c r="AA75" s="151"/>
      <c r="AB75" s="151"/>
      <c r="AC75" s="151"/>
      <c r="AD75" s="151"/>
      <c r="AE75" s="151"/>
      <c r="AF75" s="151"/>
      <c r="AG75" s="151"/>
      <c r="AH75" s="151"/>
      <c r="AI75" s="151"/>
      <c r="AJ75" s="151"/>
      <c r="AK75" s="151"/>
      <c r="AL75" s="151"/>
      <c r="AM75" s="151"/>
      <c r="AN75" s="151"/>
      <c r="AO75" s="151"/>
      <c r="AP75" s="151"/>
      <c r="AQ75" s="151"/>
      <c r="AR75" s="151"/>
      <c r="AS75" s="151"/>
      <c r="AT75" s="151"/>
      <c r="AU75" s="151"/>
      <c r="AV75" s="151"/>
      <c r="AW75" s="152"/>
    </row>
    <row r="76" spans="1:49" s="18" customFormat="1" x14ac:dyDescent="0.35">
      <c r="A76" s="18" t="s">
        <v>450</v>
      </c>
      <c r="B76" s="18" t="s">
        <v>450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AW76" s="246"/>
    </row>
    <row r="77" spans="1:49" x14ac:dyDescent="0.35">
      <c r="A77" s="15" t="s">
        <v>6</v>
      </c>
      <c r="B77" s="15" t="s">
        <v>7</v>
      </c>
      <c r="C77" s="51">
        <v>4000000</v>
      </c>
      <c r="D77" s="51">
        <v>4000000</v>
      </c>
      <c r="E77" s="51">
        <v>5000000</v>
      </c>
      <c r="F77" s="51">
        <v>5000000</v>
      </c>
      <c r="G77" s="51">
        <v>5000000</v>
      </c>
      <c r="H77" s="51">
        <v>6000000</v>
      </c>
      <c r="I77" s="51">
        <v>5000000</v>
      </c>
      <c r="J77" s="51">
        <v>6000000</v>
      </c>
      <c r="K77" s="51">
        <v>0</v>
      </c>
      <c r="L77" s="51">
        <v>0</v>
      </c>
      <c r="M77" s="51">
        <v>-1000000</v>
      </c>
      <c r="N77" s="51">
        <v>-1000000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51">
        <v>0</v>
      </c>
      <c r="AB77" s="51">
        <v>0</v>
      </c>
      <c r="AC77" s="51">
        <v>0</v>
      </c>
      <c r="AD77" s="51">
        <v>0</v>
      </c>
      <c r="AE77" s="51">
        <v>0</v>
      </c>
      <c r="AF77" s="51">
        <v>0</v>
      </c>
      <c r="AG77" s="51">
        <v>0</v>
      </c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>
        <v>0</v>
      </c>
      <c r="AU77" s="51">
        <v>0</v>
      </c>
      <c r="AV77" s="51">
        <v>0</v>
      </c>
      <c r="AW77" s="52">
        <v>0</v>
      </c>
    </row>
    <row r="78" spans="1:49" s="18" customFormat="1" x14ac:dyDescent="0.35">
      <c r="A78" s="15" t="s">
        <v>8</v>
      </c>
      <c r="B78" s="15" t="s">
        <v>9</v>
      </c>
      <c r="C78" s="51">
        <v>5000000</v>
      </c>
      <c r="D78" s="51">
        <v>4000000</v>
      </c>
      <c r="E78" s="51">
        <v>4000000</v>
      </c>
      <c r="F78" s="51">
        <v>6000000</v>
      </c>
      <c r="G78" s="51">
        <v>5000000</v>
      </c>
      <c r="H78" s="51">
        <v>6000000</v>
      </c>
      <c r="I78" s="51">
        <v>7000000</v>
      </c>
      <c r="J78" s="51">
        <v>3000000</v>
      </c>
      <c r="K78" s="51">
        <v>0</v>
      </c>
      <c r="L78" s="51">
        <v>0</v>
      </c>
      <c r="M78" s="51">
        <v>1000000</v>
      </c>
      <c r="N78" s="51">
        <v>0</v>
      </c>
      <c r="O78" s="51">
        <v>0</v>
      </c>
      <c r="P78" s="287">
        <v>0</v>
      </c>
      <c r="Q78" s="287">
        <v>1000000</v>
      </c>
      <c r="R78" s="287">
        <v>1000000</v>
      </c>
      <c r="S78" s="287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0</v>
      </c>
      <c r="AB78" s="51">
        <v>0</v>
      </c>
      <c r="AC78" s="51">
        <v>0</v>
      </c>
      <c r="AD78" s="51">
        <v>0</v>
      </c>
      <c r="AE78" s="51">
        <v>0</v>
      </c>
      <c r="AF78" s="51">
        <v>0</v>
      </c>
      <c r="AG78" s="51">
        <v>0</v>
      </c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>
        <v>0</v>
      </c>
      <c r="AU78" s="51">
        <v>0</v>
      </c>
      <c r="AV78" s="51">
        <v>0</v>
      </c>
      <c r="AW78" s="52">
        <v>0</v>
      </c>
    </row>
    <row r="79" spans="1:49" x14ac:dyDescent="0.35">
      <c r="A79" s="15" t="s">
        <v>451</v>
      </c>
      <c r="B79" s="15" t="s">
        <v>329</v>
      </c>
      <c r="C79" s="51">
        <v>-342000000</v>
      </c>
      <c r="D79" s="51">
        <v>-231000000</v>
      </c>
      <c r="E79" s="51">
        <v>-220000000</v>
      </c>
      <c r="F79" s="51">
        <v>-355000000</v>
      </c>
      <c r="G79" s="51">
        <v>-254000000</v>
      </c>
      <c r="H79" s="51">
        <v>-216000000</v>
      </c>
      <c r="I79" s="51">
        <v>-154000000</v>
      </c>
      <c r="J79" s="51">
        <v>-193000000</v>
      </c>
      <c r="K79" s="51">
        <v>-208000000</v>
      </c>
      <c r="L79" s="51">
        <v>-213000000</v>
      </c>
      <c r="M79" s="51">
        <v>-142000000</v>
      </c>
      <c r="N79" s="51">
        <v>-211000000</v>
      </c>
      <c r="O79" s="51">
        <v>-140000000</v>
      </c>
      <c r="P79" s="287">
        <v>-188000000</v>
      </c>
      <c r="Q79" s="287">
        <v>-119000000</v>
      </c>
      <c r="R79" s="287">
        <v>-237000000</v>
      </c>
      <c r="S79" s="287">
        <v>-165610940.8743</v>
      </c>
      <c r="T79" s="51">
        <v>-200296459.75989997</v>
      </c>
      <c r="U79" s="51">
        <v>-201613058.08220002</v>
      </c>
      <c r="V79" s="51">
        <v>-208747706.25729999</v>
      </c>
      <c r="W79" s="51">
        <v>-167880373.49160001</v>
      </c>
      <c r="X79" s="51">
        <v>-177893060.71790001</v>
      </c>
      <c r="Y79" s="51">
        <v>-89299198.01299949</v>
      </c>
      <c r="Z79" s="51">
        <v>-258480180.60160002</v>
      </c>
      <c r="AA79" s="51">
        <v>-19478407.876499999</v>
      </c>
      <c r="AB79" s="51">
        <v>141683660.83919999</v>
      </c>
      <c r="AC79" s="51">
        <v>-34712425.263900198</v>
      </c>
      <c r="AD79" s="51">
        <v>-344958285.740601</v>
      </c>
      <c r="AE79" s="51">
        <v>-123787532.2289</v>
      </c>
      <c r="AF79" s="51">
        <v>-266958641.60970002</v>
      </c>
      <c r="AG79" s="51">
        <v>17725879.6172003</v>
      </c>
      <c r="AH79" s="51">
        <v>-278462463.33559996</v>
      </c>
      <c r="AI79" s="51">
        <v>-216750245.95049998</v>
      </c>
      <c r="AJ79" s="51">
        <v>-306548315.48540002</v>
      </c>
      <c r="AK79" s="51">
        <v>-136499724.7175</v>
      </c>
      <c r="AL79" s="51">
        <v>-154661457.80311102</v>
      </c>
      <c r="AM79" s="51">
        <v>-206664028.005445</v>
      </c>
      <c r="AN79" s="51">
        <v>-194723394.03127903</v>
      </c>
      <c r="AO79" s="51">
        <v>-135176027.96869498</v>
      </c>
      <c r="AP79" s="51">
        <v>-178057883.96336582</v>
      </c>
      <c r="AQ79" s="51">
        <v>-190616814.83939496</v>
      </c>
      <c r="AR79" s="51">
        <v>-177282826.12426779</v>
      </c>
      <c r="AS79" s="51">
        <v>-96095488.870516956</v>
      </c>
      <c r="AT79" s="51">
        <v>-202862794.56385911</v>
      </c>
      <c r="AU79" s="51">
        <v>-129087682.36749259</v>
      </c>
      <c r="AV79" s="51">
        <v>-286821216.99667525</v>
      </c>
      <c r="AW79" s="52">
        <v>-178191274.22711515</v>
      </c>
    </row>
    <row r="80" spans="1:49" x14ac:dyDescent="0.35">
      <c r="A80" s="15" t="s">
        <v>28</v>
      </c>
      <c r="B80" s="15" t="s">
        <v>29</v>
      </c>
      <c r="C80" s="51">
        <v>-37000000</v>
      </c>
      <c r="D80" s="51">
        <v>0</v>
      </c>
      <c r="E80" s="51">
        <v>0</v>
      </c>
      <c r="F80" s="51">
        <v>-51400000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-80016511.219999999</v>
      </c>
      <c r="V80" s="51">
        <v>-47351514.776000001</v>
      </c>
      <c r="W80" s="51">
        <v>-30110975.195700001</v>
      </c>
      <c r="X80" s="51">
        <v>-49212605.012499996</v>
      </c>
      <c r="Y80" s="51">
        <v>-7074686.6804000195</v>
      </c>
      <c r="Z80" s="51">
        <v>-146422856.3118</v>
      </c>
      <c r="AA80" s="51">
        <v>104921197.8839</v>
      </c>
      <c r="AB80" s="51">
        <v>322970714.38699996</v>
      </c>
      <c r="AC80" s="51">
        <v>48809174.841999896</v>
      </c>
      <c r="AD80" s="51">
        <v>-57547410.261199996</v>
      </c>
      <c r="AE80" s="51">
        <v>-41568877.030000001</v>
      </c>
      <c r="AF80" s="51">
        <v>-27789131.710000001</v>
      </c>
      <c r="AG80" s="51">
        <v>130519950.52999999</v>
      </c>
      <c r="AH80" s="51">
        <v>-1307927.9100000001</v>
      </c>
      <c r="AI80" s="51">
        <v>18213.537199999901</v>
      </c>
      <c r="AJ80" s="51">
        <v>-80607658.060000002</v>
      </c>
      <c r="AK80" s="51">
        <v>-314080.13999997603</v>
      </c>
      <c r="AL80" s="51">
        <v>-66754.93321742471</v>
      </c>
      <c r="AM80" s="51">
        <v>-71687747</v>
      </c>
      <c r="AN80" s="51">
        <v>-11224.157919002701</v>
      </c>
      <c r="AO80" s="51">
        <v>0</v>
      </c>
      <c r="AP80" s="51">
        <v>4361964</v>
      </c>
      <c r="AQ80" s="51">
        <v>0</v>
      </c>
      <c r="AR80" s="51">
        <v>0</v>
      </c>
      <c r="AS80" s="51">
        <v>-243432.62000000477</v>
      </c>
      <c r="AT80" s="51">
        <v>0</v>
      </c>
      <c r="AU80" s="51">
        <v>0</v>
      </c>
      <c r="AV80" s="51">
        <v>0</v>
      </c>
      <c r="AW80" s="52">
        <v>0</v>
      </c>
    </row>
    <row r="81" spans="1:49" x14ac:dyDescent="0.35">
      <c r="A81" s="128" t="s">
        <v>266</v>
      </c>
      <c r="B81" s="15" t="s">
        <v>267</v>
      </c>
      <c r="C81" s="51">
        <v>-305000000</v>
      </c>
      <c r="D81" s="51">
        <v>-231000000</v>
      </c>
      <c r="E81" s="51">
        <v>-220000000</v>
      </c>
      <c r="F81" s="51">
        <v>-303600000</v>
      </c>
      <c r="G81" s="51">
        <v>-254000000</v>
      </c>
      <c r="H81" s="51">
        <v>-216000000</v>
      </c>
      <c r="I81" s="51">
        <v>-154000000</v>
      </c>
      <c r="J81" s="51">
        <v>-193000000</v>
      </c>
      <c r="K81" s="51">
        <v>-208000000</v>
      </c>
      <c r="L81" s="51">
        <v>-213000000</v>
      </c>
      <c r="M81" s="51">
        <v>-142000000</v>
      </c>
      <c r="N81" s="51">
        <v>-211000000</v>
      </c>
      <c r="O81" s="51">
        <v>-140000000</v>
      </c>
      <c r="P81" s="287">
        <v>-188000000</v>
      </c>
      <c r="Q81" s="287">
        <v>-119000000</v>
      </c>
      <c r="R81" s="287">
        <v>-237000000</v>
      </c>
      <c r="S81" s="287">
        <v>-165610940.8743</v>
      </c>
      <c r="T81" s="51">
        <v>-200296459.75989997</v>
      </c>
      <c r="U81" s="51">
        <v>-121596546.86220001</v>
      </c>
      <c r="V81" s="51">
        <v>-161396191.4813</v>
      </c>
      <c r="W81" s="51">
        <v>-137769398.29590002</v>
      </c>
      <c r="X81" s="51">
        <v>-128680455.70539999</v>
      </c>
      <c r="Y81" s="51">
        <v>-82224511.332599506</v>
      </c>
      <c r="Z81" s="51">
        <v>-112057324.28979999</v>
      </c>
      <c r="AA81" s="51">
        <v>-124399605.7604</v>
      </c>
      <c r="AB81" s="51">
        <v>-181287053.5478</v>
      </c>
      <c r="AC81" s="51">
        <v>-83521600.105899394</v>
      </c>
      <c r="AD81" s="51">
        <v>-287184580.61000097</v>
      </c>
      <c r="AE81" s="51">
        <v>-82218656.618899807</v>
      </c>
      <c r="AF81" s="51">
        <v>-239169508.4797</v>
      </c>
      <c r="AG81" s="51">
        <v>-112794306.9128</v>
      </c>
      <c r="AH81" s="51">
        <v>-277154535.42559999</v>
      </c>
      <c r="AI81" s="51">
        <v>-216768459.48769999</v>
      </c>
      <c r="AJ81" s="51">
        <v>-225940657.42539999</v>
      </c>
      <c r="AK81" s="51">
        <v>-136185644.57749999</v>
      </c>
      <c r="AL81" s="51">
        <v>-154594702.86989301</v>
      </c>
      <c r="AM81" s="51">
        <v>-134976281.005445</v>
      </c>
      <c r="AN81" s="51">
        <v>-194712169.87336001</v>
      </c>
      <c r="AO81" s="51">
        <v>-135176027.96869498</v>
      </c>
      <c r="AP81" s="51">
        <v>-182419847.96336582</v>
      </c>
      <c r="AQ81" s="51">
        <v>-190616814.83939496</v>
      </c>
      <c r="AR81" s="51">
        <v>-177282826.12426779</v>
      </c>
      <c r="AS81" s="51">
        <v>-95852056.250516951</v>
      </c>
      <c r="AT81" s="51">
        <v>-202862794.56385911</v>
      </c>
      <c r="AU81" s="51">
        <v>-129087682.36749259</v>
      </c>
      <c r="AV81" s="51">
        <v>-286821216.99667525</v>
      </c>
      <c r="AW81" s="52">
        <v>-178191274.22711515</v>
      </c>
    </row>
    <row r="82" spans="1:49" x14ac:dyDescent="0.35">
      <c r="A82" s="128" t="s">
        <v>270</v>
      </c>
      <c r="B82" s="128" t="s">
        <v>31</v>
      </c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85">
        <v>-134976281.005445</v>
      </c>
      <c r="AN82" s="85">
        <v>-194712169.87336001</v>
      </c>
      <c r="AO82" s="85">
        <v>-135176027.96869498</v>
      </c>
      <c r="AP82" s="85">
        <v>-182419847.96336582</v>
      </c>
      <c r="AQ82" s="85">
        <v>-190616814.83939496</v>
      </c>
      <c r="AR82" s="85">
        <v>-177282826.12426779</v>
      </c>
      <c r="AS82" s="85">
        <v>-95852056.250516951</v>
      </c>
      <c r="AT82" s="51">
        <v>-202862794.56385911</v>
      </c>
      <c r="AU82" s="85">
        <v>-129087682.36749259</v>
      </c>
      <c r="AV82" s="85">
        <v>-286821216.99667525</v>
      </c>
      <c r="AW82" s="86">
        <v>-178191274.22711515</v>
      </c>
    </row>
    <row r="83" spans="1:49" x14ac:dyDescent="0.35">
      <c r="A83" s="15" t="s">
        <v>294</v>
      </c>
      <c r="B83" s="15" t="s">
        <v>295</v>
      </c>
      <c r="C83" s="16">
        <v>2794.0149999999999</v>
      </c>
      <c r="D83" s="16">
        <v>2817.0149999999999</v>
      </c>
      <c r="E83" s="16">
        <v>2803.9949999999999</v>
      </c>
      <c r="F83" s="16">
        <v>2747.5974000000001</v>
      </c>
      <c r="G83" s="16">
        <v>2699.5223000000001</v>
      </c>
      <c r="H83" s="16">
        <v>2569.5972999999999</v>
      </c>
      <c r="I83" s="16">
        <v>2426.5374000000002</v>
      </c>
      <c r="J83" s="16">
        <v>2375.7773999999999</v>
      </c>
      <c r="K83" s="16">
        <v>2268.3373999999999</v>
      </c>
      <c r="L83" s="16">
        <v>2210.7073999999998</v>
      </c>
      <c r="M83" s="16">
        <v>1701.38</v>
      </c>
      <c r="N83" s="16">
        <v>1615.76</v>
      </c>
      <c r="O83" s="16">
        <v>928.51750000000004</v>
      </c>
      <c r="P83" s="16">
        <v>882.66579999999999</v>
      </c>
      <c r="Q83" s="16">
        <v>817.86580000000004</v>
      </c>
      <c r="R83" s="16">
        <v>15195.0299</v>
      </c>
      <c r="S83" s="16">
        <v>810.35</v>
      </c>
      <c r="T83" s="16">
        <v>808.4</v>
      </c>
      <c r="U83" s="16">
        <v>765.35</v>
      </c>
      <c r="V83" s="16">
        <v>745.25</v>
      </c>
      <c r="W83" s="16">
        <v>695.33</v>
      </c>
      <c r="X83" s="16">
        <v>524.87</v>
      </c>
      <c r="Y83" s="16">
        <v>504.12</v>
      </c>
      <c r="Z83" s="16">
        <v>543.03</v>
      </c>
      <c r="AA83" s="16">
        <v>601.58109999999999</v>
      </c>
      <c r="AB83" s="16">
        <v>584.32280000000003</v>
      </c>
      <c r="AC83" s="16">
        <v>572.67999999999995</v>
      </c>
      <c r="AD83" s="16">
        <v>568.08000000000004</v>
      </c>
      <c r="AE83" s="16">
        <v>545.38</v>
      </c>
      <c r="AF83" s="16">
        <v>553.78</v>
      </c>
      <c r="AG83" s="16">
        <v>556.73</v>
      </c>
      <c r="AH83" s="16">
        <v>562.23</v>
      </c>
      <c r="AI83" s="16">
        <v>553.23</v>
      </c>
      <c r="AJ83" s="16">
        <v>553.79999999999995</v>
      </c>
      <c r="AK83" s="16">
        <v>563.25</v>
      </c>
      <c r="AL83" s="16">
        <v>584.95000000000005</v>
      </c>
      <c r="AM83" s="16">
        <v>589.54999999999995</v>
      </c>
      <c r="AN83" s="16">
        <v>593.20000000000005</v>
      </c>
      <c r="AO83" s="16">
        <v>607.92298600000004</v>
      </c>
      <c r="AP83" s="16">
        <v>629.12698599999999</v>
      </c>
      <c r="AQ83" s="16">
        <v>641.74286300000006</v>
      </c>
      <c r="AR83" s="16">
        <v>644.73199999999997</v>
      </c>
      <c r="AS83" s="16">
        <v>652.23199999999997</v>
      </c>
      <c r="AT83" s="16">
        <v>652.98199999999997</v>
      </c>
      <c r="AU83" s="16">
        <v>570.10170000000005</v>
      </c>
      <c r="AV83" s="16">
        <v>554.65790000000004</v>
      </c>
      <c r="AW83" s="153">
        <v>519.30790000000002</v>
      </c>
    </row>
    <row r="84" spans="1:49" x14ac:dyDescent="0.35">
      <c r="A84" s="15"/>
      <c r="B84" s="15"/>
    </row>
    <row r="85" spans="1:49" s="18" customFormat="1" x14ac:dyDescent="0.35">
      <c r="A85" s="18" t="s">
        <v>327</v>
      </c>
      <c r="B85" s="18" t="s">
        <v>327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AV85" s="15"/>
      <c r="AW85" s="15"/>
    </row>
    <row r="86" spans="1:49" x14ac:dyDescent="0.35">
      <c r="A86" s="15" t="s">
        <v>6</v>
      </c>
      <c r="B86" s="15" t="s">
        <v>7</v>
      </c>
      <c r="C86" s="51">
        <v>9014835146.2483997</v>
      </c>
      <c r="D86" s="51">
        <v>8796952738.1921005</v>
      </c>
      <c r="E86" s="51">
        <v>8181459771.8011999</v>
      </c>
      <c r="F86" s="51">
        <v>8174254304.1171999</v>
      </c>
      <c r="G86" s="51">
        <v>8386298273.7760992</v>
      </c>
      <c r="H86" s="51">
        <v>8400714137.9405003</v>
      </c>
      <c r="I86" s="51">
        <v>7855300774.8975096</v>
      </c>
      <c r="J86" s="51">
        <v>8776610304.9650898</v>
      </c>
      <c r="K86" s="51">
        <v>9536694545.9405003</v>
      </c>
      <c r="L86" s="51">
        <v>9387241004.4676914</v>
      </c>
      <c r="M86" s="51">
        <v>8531553432.4524994</v>
      </c>
      <c r="N86" s="51">
        <v>9539071255.9420013</v>
      </c>
      <c r="O86" s="51">
        <v>10287282091.844799</v>
      </c>
      <c r="P86" s="51">
        <v>10402700241.1854</v>
      </c>
      <c r="Q86" s="51">
        <v>10047058614.209299</v>
      </c>
      <c r="R86" s="51">
        <v>10356559300.749201</v>
      </c>
      <c r="S86" s="51">
        <v>11104579438.561501</v>
      </c>
      <c r="T86" s="51">
        <v>10628844376.033199</v>
      </c>
      <c r="U86" s="51">
        <v>9608928207.8868999</v>
      </c>
      <c r="V86" s="51">
        <v>9820212246.3167915</v>
      </c>
      <c r="W86" s="51">
        <v>10123962725.737</v>
      </c>
      <c r="X86" s="51">
        <v>6820718962.1457996</v>
      </c>
      <c r="Y86" s="51">
        <v>7298010365.7939997</v>
      </c>
      <c r="Z86" s="51">
        <v>8433977106.8228998</v>
      </c>
      <c r="AA86" s="51">
        <v>9379011571.8288002</v>
      </c>
      <c r="AB86" s="51">
        <v>9270042903.2631092</v>
      </c>
      <c r="AC86" s="51">
        <v>8666381731.1152</v>
      </c>
      <c r="AD86" s="51">
        <v>10365054772.667099</v>
      </c>
      <c r="AE86" s="51">
        <v>11764023990.755201</v>
      </c>
      <c r="AF86" s="51">
        <v>11041548358.342499</v>
      </c>
      <c r="AG86" s="51">
        <v>11628816410.754601</v>
      </c>
      <c r="AH86" s="51">
        <v>11993147608.0907</v>
      </c>
      <c r="AI86" s="51">
        <v>13625780851.2987</v>
      </c>
      <c r="AJ86" s="51">
        <v>12066849108.8533</v>
      </c>
      <c r="AK86" s="51">
        <v>11400814101.2964</v>
      </c>
      <c r="AL86" s="51">
        <v>12153733811.6322</v>
      </c>
      <c r="AM86" s="51">
        <v>13184046856.784401</v>
      </c>
      <c r="AN86" s="51">
        <v>12621295404.532701</v>
      </c>
      <c r="AO86" s="51">
        <v>11072602095.342199</v>
      </c>
      <c r="AP86" s="51">
        <v>12308586101.396267</v>
      </c>
      <c r="AQ86" s="51">
        <v>12761974738.398232</v>
      </c>
      <c r="AR86" s="51">
        <v>11702259114.557795</v>
      </c>
      <c r="AS86" s="51">
        <v>11143520545.696831</v>
      </c>
      <c r="AT86" s="51">
        <v>12949656293.657764</v>
      </c>
      <c r="AU86" s="51"/>
      <c r="AV86" s="51"/>
      <c r="AW86" s="51"/>
    </row>
    <row r="87" spans="1:49" x14ac:dyDescent="0.35">
      <c r="A87" s="15" t="s">
        <v>315</v>
      </c>
      <c r="B87" s="15" t="s">
        <v>316</v>
      </c>
      <c r="C87" s="151">
        <v>-2.3891552200000001</v>
      </c>
      <c r="D87" s="151">
        <v>-3.9293625999999997</v>
      </c>
      <c r="E87" s="151">
        <v>-5.6153226700000003</v>
      </c>
      <c r="F87" s="151">
        <v>-6.8273744900000004</v>
      </c>
      <c r="G87" s="151">
        <v>-4.7914550899999995</v>
      </c>
      <c r="H87" s="151">
        <v>-0.86444235000000003</v>
      </c>
      <c r="I87" s="151">
        <v>-3.9542428800000002</v>
      </c>
      <c r="J87" s="151">
        <v>2.6450893999999998</v>
      </c>
      <c r="K87" s="151">
        <v>9.715142890000001</v>
      </c>
      <c r="L87" s="151">
        <v>6.2109336199999996</v>
      </c>
      <c r="M87" s="151">
        <v>10.769897009999999</v>
      </c>
      <c r="N87" s="151">
        <v>12.020357069999999</v>
      </c>
      <c r="O87" s="151">
        <v>8.3541728499999994</v>
      </c>
      <c r="P87" s="151">
        <v>8.0039666800000013</v>
      </c>
      <c r="Q87" s="151">
        <v>7.98510659</v>
      </c>
      <c r="R87" s="151">
        <v>1.3171133099999999</v>
      </c>
      <c r="S87" s="151">
        <v>-1.36055668</v>
      </c>
      <c r="T87" s="151">
        <v>-4.37348625</v>
      </c>
      <c r="U87" s="151">
        <v>-9.0866582700000009</v>
      </c>
      <c r="V87" s="151">
        <v>-10.309661950000001</v>
      </c>
      <c r="W87" s="151">
        <v>-11.741696510000001</v>
      </c>
      <c r="X87" s="151">
        <v>-35.47899804</v>
      </c>
      <c r="Y87" s="151">
        <v>-19.111076869999998</v>
      </c>
      <c r="Z87" s="151">
        <v>-7.154984709999999</v>
      </c>
      <c r="AA87" s="151">
        <v>-0.13260507000000002</v>
      </c>
      <c r="AB87" s="151">
        <v>44.065420060000001</v>
      </c>
      <c r="AC87" s="151">
        <v>16.48406258</v>
      </c>
      <c r="AD87" s="151">
        <v>11.47969067</v>
      </c>
      <c r="AE87" s="151">
        <v>6.1766200299999996</v>
      </c>
      <c r="AF87" s="151">
        <v>0.52788256</v>
      </c>
      <c r="AG87" s="151">
        <v>9.3419619999999988</v>
      </c>
      <c r="AH87" s="151">
        <v>-1.0958584</v>
      </c>
      <c r="AI87" s="151">
        <v>5.1796427999999999</v>
      </c>
      <c r="AJ87" s="151">
        <v>-0.58334701</v>
      </c>
      <c r="AK87" s="151">
        <v>-8.3595246400000001</v>
      </c>
      <c r="AL87" s="151">
        <v>-0.90694645913068395</v>
      </c>
      <c r="AM87" s="151">
        <v>-3.3879557378984502</v>
      </c>
      <c r="AN87" s="151">
        <v>3.5211775462793402</v>
      </c>
      <c r="AO87" s="151">
        <v>-3.7949385775439999</v>
      </c>
      <c r="AP87" s="151">
        <v>-2.9060224350530701</v>
      </c>
      <c r="AQ87" s="151">
        <v>-5.5032629558535797</v>
      </c>
      <c r="AR87" s="151">
        <v>-1.2790552272338001</v>
      </c>
      <c r="AS87" s="151">
        <v>7.6628623364173194</v>
      </c>
      <c r="AT87" s="151">
        <v>15.143841742304801</v>
      </c>
      <c r="AU87" s="151"/>
      <c r="AV87" s="151"/>
      <c r="AW87" s="151"/>
    </row>
    <row r="88" spans="1:49" x14ac:dyDescent="0.35">
      <c r="A88" s="15" t="s">
        <v>8</v>
      </c>
      <c r="B88" s="15" t="s">
        <v>9</v>
      </c>
      <c r="C88" s="287">
        <v>8824970819.4661007</v>
      </c>
      <c r="D88" s="287">
        <v>8749587513.3169994</v>
      </c>
      <c r="E88" s="287">
        <v>8252183500.1604996</v>
      </c>
      <c r="F88" s="287">
        <v>8328056655.8014994</v>
      </c>
      <c r="G88" s="287">
        <v>8109892515.7651005</v>
      </c>
      <c r="H88" s="287">
        <v>8319978315.811801</v>
      </c>
      <c r="I88" s="287">
        <v>7946654957.5817995</v>
      </c>
      <c r="J88" s="287">
        <v>8814552757.1618004</v>
      </c>
      <c r="K88" s="287">
        <v>8988832356.2472</v>
      </c>
      <c r="L88" s="287">
        <v>9154703027.2926998</v>
      </c>
      <c r="M88" s="287">
        <v>8575138988.7366095</v>
      </c>
      <c r="N88" s="287">
        <v>9395089470.5942783</v>
      </c>
      <c r="O88" s="287">
        <v>9859374476.2459984</v>
      </c>
      <c r="P88" s="287">
        <v>10391171554.528101</v>
      </c>
      <c r="Q88" s="287">
        <v>10100328965.189699</v>
      </c>
      <c r="R88" s="287">
        <v>10405642614.2934</v>
      </c>
      <c r="S88" s="287">
        <v>10678894098.337</v>
      </c>
      <c r="T88" s="287">
        <v>10673557098.0476</v>
      </c>
      <c r="U88" s="51">
        <v>9926561429.6539001</v>
      </c>
      <c r="V88" s="51">
        <v>9843740170.6666012</v>
      </c>
      <c r="W88" s="51">
        <v>9766407321.6084995</v>
      </c>
      <c r="X88" s="51">
        <v>7246858593.2289</v>
      </c>
      <c r="Y88" s="51">
        <v>7324633663.3661003</v>
      </c>
      <c r="Z88" s="51">
        <v>8138805949.5655994</v>
      </c>
      <c r="AA88" s="51">
        <v>8782196309.1882</v>
      </c>
      <c r="AB88" s="51">
        <v>9082622324.2310009</v>
      </c>
      <c r="AC88" s="51">
        <v>8820333322.5809994</v>
      </c>
      <c r="AD88" s="51">
        <v>9995942904.7170906</v>
      </c>
      <c r="AE88" s="51">
        <v>10876810622.0695</v>
      </c>
      <c r="AF88" s="51">
        <v>11145400750.059999</v>
      </c>
      <c r="AG88" s="51">
        <v>11925684613.982199</v>
      </c>
      <c r="AH88" s="51">
        <v>11953570474.2167</v>
      </c>
      <c r="AI88" s="51">
        <v>12662178906.0119</v>
      </c>
      <c r="AJ88" s="51">
        <v>12615791932.7875</v>
      </c>
      <c r="AK88" s="51">
        <v>11948026422.000599</v>
      </c>
      <c r="AL88" s="51">
        <v>12114288270.2183</v>
      </c>
      <c r="AM88" s="51">
        <v>12243753305.4858</v>
      </c>
      <c r="AN88" s="51">
        <v>12564383124.324301</v>
      </c>
      <c r="AO88" s="51">
        <v>11717646019.715799</v>
      </c>
      <c r="AP88" s="51">
        <v>12041065145.448458</v>
      </c>
      <c r="AQ88" s="51">
        <v>12011098357.672546</v>
      </c>
      <c r="AR88" s="51">
        <v>11725211687.002769</v>
      </c>
      <c r="AS88" s="51">
        <v>11378380022.321203</v>
      </c>
      <c r="AT88" s="51">
        <v>12158761056.837814</v>
      </c>
      <c r="AU88" s="51"/>
      <c r="AV88" s="51"/>
      <c r="AW88" s="51"/>
    </row>
    <row r="89" spans="1:49" s="39" customFormat="1" x14ac:dyDescent="0.35">
      <c r="A89" s="15" t="s">
        <v>317</v>
      </c>
      <c r="B89" s="15" t="s">
        <v>318</v>
      </c>
      <c r="C89" s="16">
        <v>-0.28919145000000002</v>
      </c>
      <c r="D89" s="16">
        <v>-2.75918062</v>
      </c>
      <c r="E89" s="16">
        <v>-5.0337972000000004</v>
      </c>
      <c r="F89" s="16">
        <v>-5.76855267</v>
      </c>
      <c r="G89" s="16">
        <v>-5.86566645</v>
      </c>
      <c r="H89" s="16">
        <v>-1.3812009999999999</v>
      </c>
      <c r="I89" s="16">
        <v>-3.6534820400000001</v>
      </c>
      <c r="J89" s="16">
        <v>1.49201603</v>
      </c>
      <c r="K89" s="16">
        <v>6.9365389000000004</v>
      </c>
      <c r="L89" s="16">
        <v>4.5693349799999998</v>
      </c>
      <c r="M89" s="16">
        <v>10.026898839999999</v>
      </c>
      <c r="N89" s="16">
        <v>9.8530107099999995</v>
      </c>
      <c r="O89" s="16">
        <v>10.213444300000001</v>
      </c>
      <c r="P89" s="16">
        <v>10.561391670000001</v>
      </c>
      <c r="Q89" s="16">
        <v>7.08334625</v>
      </c>
      <c r="R89" s="16">
        <v>3.4071427500000002</v>
      </c>
      <c r="S89" s="16">
        <v>-0.65018500999999995</v>
      </c>
      <c r="T89" s="16">
        <v>-4.3068575400000002</v>
      </c>
      <c r="U89" s="16">
        <v>-6.5471357300000008</v>
      </c>
      <c r="V89" s="16">
        <v>-10.373964430000001</v>
      </c>
      <c r="W89" s="16">
        <v>-11.51666507</v>
      </c>
      <c r="X89" s="16">
        <v>-31.730666880000001</v>
      </c>
      <c r="Y89" s="16">
        <v>-21.460100139999998</v>
      </c>
      <c r="Z89" s="16">
        <v>-10.577754179999999</v>
      </c>
      <c r="AA89" s="16">
        <v>-2.6048201500000001</v>
      </c>
      <c r="AB89" s="16">
        <v>32.897825210000001</v>
      </c>
      <c r="AC89" s="16">
        <v>18.348133750000002</v>
      </c>
      <c r="AD89" s="16">
        <v>11.81285802</v>
      </c>
      <c r="AE89" s="16">
        <v>5.8224014099999994</v>
      </c>
      <c r="AF89" s="16">
        <v>3.12634517</v>
      </c>
      <c r="AG89" s="16">
        <v>10.63165414</v>
      </c>
      <c r="AH89" s="16">
        <v>1.89672419</v>
      </c>
      <c r="AI89" s="16">
        <v>5.8423276400000006</v>
      </c>
      <c r="AJ89" s="16">
        <v>3.0646432699999999</v>
      </c>
      <c r="AK89" s="16">
        <v>-6.2709704799999999</v>
      </c>
      <c r="AL89" s="16">
        <v>-0.58324698323775204</v>
      </c>
      <c r="AM89" s="16">
        <v>-3.5993356379728505</v>
      </c>
      <c r="AN89" s="16">
        <v>-1.4647588762995001</v>
      </c>
      <c r="AO89" s="16">
        <v>-1.9875628328280499</v>
      </c>
      <c r="AP89" s="16">
        <v>-3.6603164109993704</v>
      </c>
      <c r="AQ89" s="16">
        <v>-4.3780580027798601</v>
      </c>
      <c r="AR89" s="16">
        <v>-1.48843926443112</v>
      </c>
      <c r="AS89" s="16">
        <v>3.6808873850247101</v>
      </c>
      <c r="AT89" s="16">
        <v>10.8311728897507</v>
      </c>
      <c r="AU89" s="16"/>
      <c r="AV89" s="16"/>
      <c r="AW89" s="16"/>
    </row>
    <row r="90" spans="1:49" s="39" customFormat="1" x14ac:dyDescent="0.35">
      <c r="A90" s="128" t="s">
        <v>266</v>
      </c>
      <c r="B90" s="128" t="s">
        <v>267</v>
      </c>
      <c r="C90" s="287"/>
      <c r="D90" s="287"/>
      <c r="E90" s="287"/>
      <c r="F90" s="287"/>
      <c r="G90" s="287"/>
      <c r="H90" s="287"/>
      <c r="I90" s="287"/>
      <c r="J90" s="287"/>
      <c r="K90" s="287"/>
      <c r="L90" s="287"/>
      <c r="M90" s="287"/>
      <c r="N90" s="287"/>
      <c r="O90" s="85">
        <v>2570183959.9281001</v>
      </c>
      <c r="P90" s="85">
        <v>2792329803.0660901</v>
      </c>
      <c r="Q90" s="85">
        <v>2557326455.8029099</v>
      </c>
      <c r="R90" s="85">
        <v>2507381595.3565698</v>
      </c>
      <c r="S90" s="85">
        <v>2694304971.8712001</v>
      </c>
      <c r="T90" s="85">
        <v>2534754559.8364</v>
      </c>
      <c r="U90" s="85">
        <v>2218157778.2509999</v>
      </c>
      <c r="V90" s="85">
        <v>2045298455.5319099</v>
      </c>
      <c r="W90" s="85">
        <v>2096966910.4226999</v>
      </c>
      <c r="X90" s="85">
        <v>970211643.45890808</v>
      </c>
      <c r="Y90" s="85">
        <v>1419538541.6317899</v>
      </c>
      <c r="Z90" s="85">
        <v>1794496841.1436</v>
      </c>
      <c r="AA90" s="85">
        <v>2110352601.4566</v>
      </c>
      <c r="AB90" s="85">
        <v>2160635361.63201</v>
      </c>
      <c r="AC90" s="85">
        <v>2036730091.3664</v>
      </c>
      <c r="AD90" s="85">
        <v>2165598067.0744004</v>
      </c>
      <c r="AE90" s="85">
        <v>2392143773.9672999</v>
      </c>
      <c r="AF90" s="85">
        <v>2394047055.7056999</v>
      </c>
      <c r="AG90" s="85">
        <v>2579988140.9109797</v>
      </c>
      <c r="AH90" s="85">
        <v>2657021265.23908</v>
      </c>
      <c r="AI90" s="85">
        <v>2835467603.3062901</v>
      </c>
      <c r="AJ90" s="85">
        <v>2810359648.9079199</v>
      </c>
      <c r="AK90" s="85">
        <v>2498689305.4012799</v>
      </c>
      <c r="AL90" s="85">
        <v>2452720300.8181901</v>
      </c>
      <c r="AM90" s="85">
        <v>2484933553.8022399</v>
      </c>
      <c r="AN90" s="85">
        <v>2578989589.3387604</v>
      </c>
      <c r="AO90" s="85">
        <v>2314282876.6055598</v>
      </c>
      <c r="AP90" s="51">
        <v>2340053136.2836189</v>
      </c>
      <c r="AQ90" s="51">
        <v>2505800395.3608665</v>
      </c>
      <c r="AR90" s="51">
        <v>2297340665.1692061</v>
      </c>
      <c r="AS90" s="51">
        <v>2183568636.1943941</v>
      </c>
      <c r="AT90" s="51">
        <v>2398182326.141067</v>
      </c>
      <c r="AU90" s="51"/>
      <c r="AV90" s="51"/>
      <c r="AW90" s="51"/>
    </row>
    <row r="91" spans="1:49" s="39" customFormat="1" x14ac:dyDescent="0.35">
      <c r="A91" s="128" t="s">
        <v>268</v>
      </c>
      <c r="B91" s="128" t="s">
        <v>269</v>
      </c>
      <c r="C91" s="288"/>
      <c r="D91" s="288"/>
      <c r="E91" s="288"/>
      <c r="F91" s="288"/>
      <c r="G91" s="288"/>
      <c r="H91" s="288"/>
      <c r="I91" s="288"/>
      <c r="J91" s="288"/>
      <c r="K91" s="288"/>
      <c r="L91" s="288"/>
      <c r="M91" s="288"/>
      <c r="N91" s="288"/>
      <c r="O91" s="133">
        <v>26.068428236704012</v>
      </c>
      <c r="P91" s="133">
        <v>26.872136490223692</v>
      </c>
      <c r="Q91" s="133">
        <v>25.319239250687907</v>
      </c>
      <c r="R91" s="133">
        <v>24.096364715739711</v>
      </c>
      <c r="S91" s="133">
        <v>25.230187199728647</v>
      </c>
      <c r="T91" s="133">
        <v>23.747983325072166</v>
      </c>
      <c r="U91" s="133">
        <v>22.345681271105967</v>
      </c>
      <c r="V91" s="133">
        <v>20.777655851042297</v>
      </c>
      <c r="W91" s="133">
        <v>21.471221108944448</v>
      </c>
      <c r="X91" s="133">
        <v>13.388030564932299</v>
      </c>
      <c r="Y91" s="133">
        <v>19.380335002029696</v>
      </c>
      <c r="Z91" s="133">
        <v>22.048650038638399</v>
      </c>
      <c r="AA91" s="133">
        <v>24.029895565516846</v>
      </c>
      <c r="AB91" s="133">
        <v>23.78867340842497</v>
      </c>
      <c r="AC91" s="133">
        <v>23.09130524752565</v>
      </c>
      <c r="AD91" s="133">
        <v>21.664770274472588</v>
      </c>
      <c r="AE91" s="133">
        <v>21.9930626457129</v>
      </c>
      <c r="AF91" s="133">
        <v>21.480134356701459</v>
      </c>
      <c r="AG91" s="133">
        <v>21.633878678009708</v>
      </c>
      <c r="AH91" s="133">
        <v>22.227846240335911</v>
      </c>
      <c r="AI91" s="133">
        <v>22.39320439517746</v>
      </c>
      <c r="AJ91" s="133">
        <v>22.276521869419909</v>
      </c>
      <c r="AK91" s="133">
        <v>20.9129877784694</v>
      </c>
      <c r="AL91" s="133">
        <v>20.2465076454219</v>
      </c>
      <c r="AM91" s="133">
        <v>20.295521249099799</v>
      </c>
      <c r="AN91" s="133">
        <v>20.526193477385199</v>
      </c>
      <c r="AO91" s="133">
        <v>19.750407826892999</v>
      </c>
      <c r="AP91" s="133">
        <v>19.4339380114405</v>
      </c>
      <c r="AQ91" s="133">
        <v>20.862375119592599</v>
      </c>
      <c r="AR91" s="133">
        <v>19.593170055221901</v>
      </c>
      <c r="AS91" s="133">
        <v>19.1905054314484</v>
      </c>
      <c r="AT91" s="133">
        <v>19.723903734356099</v>
      </c>
      <c r="AU91" s="133"/>
      <c r="AV91" s="160"/>
      <c r="AW91" s="160"/>
    </row>
    <row r="92" spans="1:49" s="39" customFormat="1" x14ac:dyDescent="0.35">
      <c r="A92" s="128" t="s">
        <v>270</v>
      </c>
      <c r="B92" s="128" t="s">
        <v>31</v>
      </c>
      <c r="C92" s="287"/>
      <c r="D92" s="287"/>
      <c r="E92" s="287"/>
      <c r="F92" s="287"/>
      <c r="G92" s="287"/>
      <c r="H92" s="287"/>
      <c r="I92" s="287"/>
      <c r="J92" s="287"/>
      <c r="K92" s="287"/>
      <c r="L92" s="287"/>
      <c r="M92" s="287"/>
      <c r="N92" s="287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>
        <v>2237307036.2527299</v>
      </c>
      <c r="AN92" s="85">
        <v>2319759748.2275701</v>
      </c>
      <c r="AO92" s="85">
        <v>2017987077.68239</v>
      </c>
      <c r="AP92" s="85">
        <v>1970927273.9519949</v>
      </c>
      <c r="AQ92" s="85">
        <v>2168277249.4101915</v>
      </c>
      <c r="AR92" s="85">
        <v>2019373105.2198906</v>
      </c>
      <c r="AS92" s="85">
        <v>1906497361.7465484</v>
      </c>
      <c r="AT92" s="85">
        <v>2126190426.0358186</v>
      </c>
      <c r="AU92" s="85"/>
      <c r="AV92" s="51"/>
      <c r="AW92" s="51"/>
    </row>
    <row r="93" spans="1:49" x14ac:dyDescent="0.35">
      <c r="A93" s="15" t="s">
        <v>28</v>
      </c>
      <c r="B93" s="15" t="s">
        <v>29</v>
      </c>
      <c r="C93" s="51">
        <v>-680000000</v>
      </c>
      <c r="D93" s="51">
        <v>0</v>
      </c>
      <c r="E93" s="51">
        <v>0</v>
      </c>
      <c r="F93" s="51">
        <v>-630000000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-439139648.44679999</v>
      </c>
      <c r="S93" s="51">
        <v>0</v>
      </c>
      <c r="T93" s="51">
        <v>0</v>
      </c>
      <c r="U93" s="85">
        <v>-929747312.25230002</v>
      </c>
      <c r="V93" s="85">
        <v>-56633.891999954401</v>
      </c>
      <c r="W93" s="85">
        <v>-364000000</v>
      </c>
      <c r="X93" s="85">
        <v>-281558510.75209999</v>
      </c>
      <c r="Y93" s="85">
        <v>0</v>
      </c>
      <c r="Z93" s="85">
        <v>-848389664.52129996</v>
      </c>
      <c r="AA93" s="85">
        <v>-28737245.076699998</v>
      </c>
      <c r="AB93" s="85">
        <v>2757701.06100001</v>
      </c>
      <c r="AC93" s="85">
        <v>-91265580.251200005</v>
      </c>
      <c r="AD93" s="85">
        <v>81573345.780599996</v>
      </c>
      <c r="AE93" s="85">
        <v>-91756956.673999995</v>
      </c>
      <c r="AF93" s="85">
        <v>-258530347.84729999</v>
      </c>
      <c r="AG93" s="85">
        <v>-1790453.44900014</v>
      </c>
      <c r="AH93" s="85">
        <v>-583396777.93799996</v>
      </c>
      <c r="AI93" s="85">
        <v>-22060238.9998</v>
      </c>
      <c r="AJ93" s="85">
        <v>-446627186.30550003</v>
      </c>
      <c r="AK93" s="85">
        <v>-16836967.572300002</v>
      </c>
      <c r="AL93" s="85">
        <v>-66380681.342970505</v>
      </c>
      <c r="AM93" s="85">
        <v>-1521027337.0704198</v>
      </c>
      <c r="AN93" s="85">
        <v>-98631168.119044602</v>
      </c>
      <c r="AO93" s="85">
        <v>-429190941.54312897</v>
      </c>
      <c r="AP93" s="51">
        <v>-55362703.956101239</v>
      </c>
      <c r="AQ93" s="51">
        <v>-78.725431739163312</v>
      </c>
      <c r="AR93" s="51">
        <v>-616541002.325459</v>
      </c>
      <c r="AS93" s="51">
        <v>-42211475.104745798</v>
      </c>
      <c r="AT93" s="85">
        <v>-62000000</v>
      </c>
      <c r="AU93" s="85"/>
      <c r="AV93" s="51"/>
      <c r="AW93" s="51"/>
    </row>
    <row r="94" spans="1:49" x14ac:dyDescent="0.35">
      <c r="A94" s="128" t="s">
        <v>286</v>
      </c>
      <c r="B94" s="128" t="s">
        <v>287</v>
      </c>
      <c r="C94" s="160">
        <v>26.998106310391101</v>
      </c>
      <c r="D94" s="160">
        <v>27.3592658383781</v>
      </c>
      <c r="E94" s="160">
        <v>28.171299255586202</v>
      </c>
      <c r="F94" s="160">
        <v>25.699728969739898</v>
      </c>
      <c r="G94" s="160">
        <v>25.162057512662201</v>
      </c>
      <c r="H94" s="160">
        <v>25.066794491551498</v>
      </c>
      <c r="I94" s="160">
        <v>26.402519005751302</v>
      </c>
      <c r="J94" s="160">
        <v>23.223327599029002</v>
      </c>
      <c r="K94" s="160">
        <v>22.781388023098501</v>
      </c>
      <c r="L94" s="160">
        <v>22.740786892476102</v>
      </c>
      <c r="M94" s="160">
        <v>23.609222139914703</v>
      </c>
      <c r="N94" s="160">
        <v>20.863032362912399</v>
      </c>
      <c r="O94" s="160">
        <v>21.101622402832099</v>
      </c>
      <c r="P94" s="160">
        <v>22.179236774368</v>
      </c>
      <c r="Q94" s="160">
        <v>23.502289291793698</v>
      </c>
      <c r="R94" s="160">
        <v>21.690695763141701</v>
      </c>
      <c r="S94" s="160">
        <v>22.1706712755227</v>
      </c>
      <c r="T94" s="160">
        <v>23.390392928095601</v>
      </c>
      <c r="U94" s="133">
        <v>25.6109970939013</v>
      </c>
      <c r="V94" s="133">
        <v>23.8876710803987</v>
      </c>
      <c r="W94" s="133">
        <v>23.714820770278099</v>
      </c>
      <c r="X94" s="133">
        <v>31.054901410812501</v>
      </c>
      <c r="Y94" s="133">
        <v>27.995516403523702</v>
      </c>
      <c r="Z94" s="133">
        <v>23.858468981542398</v>
      </c>
      <c r="AA94" s="133">
        <v>22.056815329069099</v>
      </c>
      <c r="AB94" s="133">
        <v>22.284122319111898</v>
      </c>
      <c r="AC94" s="133">
        <v>23.3347367833119</v>
      </c>
      <c r="AD94" s="133">
        <v>21.3489137809166</v>
      </c>
      <c r="AE94" s="133">
        <v>21.130567385926298</v>
      </c>
      <c r="AF94" s="133">
        <v>23.354278545865501</v>
      </c>
      <c r="AG94" s="133">
        <v>24.865218143371902</v>
      </c>
      <c r="AH94" s="133">
        <v>25.825406733316804</v>
      </c>
      <c r="AI94" s="133">
        <v>24.1479820460189</v>
      </c>
      <c r="AJ94" s="133">
        <v>24.830556779727502</v>
      </c>
      <c r="AK94" s="133">
        <v>25.559396408930002</v>
      </c>
      <c r="AL94" s="133">
        <v>25.772018476651798</v>
      </c>
      <c r="AM94" s="133">
        <v>26.214640299864598</v>
      </c>
      <c r="AN94" s="133">
        <v>26.395113342358002</v>
      </c>
      <c r="AO94" s="133">
        <v>26.6657292024586</v>
      </c>
      <c r="AP94" s="133">
        <v>26.954393945374498</v>
      </c>
      <c r="AQ94" s="133">
        <v>27.252960107907398</v>
      </c>
      <c r="AR94" s="133">
        <v>27.442043446638099</v>
      </c>
      <c r="AS94" s="133">
        <v>27.290449254327996</v>
      </c>
      <c r="AT94" s="133">
        <v>27.068549753368199</v>
      </c>
      <c r="AU94" s="133"/>
      <c r="AV94" s="160"/>
      <c r="AW94" s="160"/>
    </row>
    <row r="95" spans="1:49" x14ac:dyDescent="0.35">
      <c r="A95" s="15" t="s">
        <v>288</v>
      </c>
      <c r="B95" s="15" t="s">
        <v>289</v>
      </c>
      <c r="C95" s="160">
        <v>19.2006835768317</v>
      </c>
      <c r="D95" s="160">
        <v>27.688794947401302</v>
      </c>
      <c r="E95" s="160">
        <v>23.489846220864898</v>
      </c>
      <c r="F95" s="160">
        <v>16.729551177268203</v>
      </c>
      <c r="G95" s="160">
        <v>28.046510554850602</v>
      </c>
      <c r="H95" s="160">
        <v>29.742269081429999</v>
      </c>
      <c r="I95" s="160">
        <v>27.164840817682901</v>
      </c>
      <c r="J95" s="160">
        <v>30.838155734832501</v>
      </c>
      <c r="K95" s="160">
        <v>33.829968702890397</v>
      </c>
      <c r="L95" s="160">
        <v>34.450810184706597</v>
      </c>
      <c r="M95" s="160">
        <v>32.772588895723096</v>
      </c>
      <c r="N95" s="160">
        <v>38.8849533960312</v>
      </c>
      <c r="O95" s="160">
        <v>41.563911955137797</v>
      </c>
      <c r="P95" s="160">
        <v>42.815849572685998</v>
      </c>
      <c r="Q95" s="160">
        <v>36.264848610693598</v>
      </c>
      <c r="R95" s="160">
        <v>27.689298632543004</v>
      </c>
      <c r="S95" s="160">
        <v>34.862325543454794</v>
      </c>
      <c r="T95" s="160">
        <v>29.771189531684499</v>
      </c>
      <c r="U95" s="133">
        <v>14.806118913079299</v>
      </c>
      <c r="V95" s="133">
        <v>24.4689430501377</v>
      </c>
      <c r="W95" s="133">
        <v>20.6055888295204</v>
      </c>
      <c r="X95" s="133">
        <v>8.0358369095472</v>
      </c>
      <c r="Y95" s="133">
        <v>18.060740234346902</v>
      </c>
      <c r="Z95" s="133">
        <v>11.675993163990301</v>
      </c>
      <c r="AA95" s="133">
        <v>25.431183996737399</v>
      </c>
      <c r="AB95" s="133">
        <v>25.949023452742399</v>
      </c>
      <c r="AC95" s="133">
        <v>21.001056851409199</v>
      </c>
      <c r="AD95" s="133">
        <v>18.292745336112702</v>
      </c>
      <c r="AE95" s="133">
        <v>15.534621498669802</v>
      </c>
      <c r="AF95" s="133">
        <v>13.5118635249252</v>
      </c>
      <c r="AG95" s="133">
        <v>15.0495653368618</v>
      </c>
      <c r="AH95" s="133">
        <v>11.3172058871675</v>
      </c>
      <c r="AI95" s="133">
        <v>14.114821504299698</v>
      </c>
      <c r="AJ95" s="133">
        <v>13.634168964463001</v>
      </c>
      <c r="AK95" s="133">
        <v>13.167019224306999</v>
      </c>
      <c r="AL95" s="133">
        <v>13.6690930035336</v>
      </c>
      <c r="AM95" s="133">
        <v>10.6317915314986</v>
      </c>
      <c r="AN95" s="133">
        <v>11.1005099572433</v>
      </c>
      <c r="AO95" s="133">
        <v>10.093960614460499</v>
      </c>
      <c r="AP95" s="133">
        <v>9.6372542187572705</v>
      </c>
      <c r="AQ95" s="133">
        <v>11.746094298025699</v>
      </c>
      <c r="AR95" s="133">
        <v>10.5716047117045</v>
      </c>
      <c r="AS95" s="133">
        <v>11.1335367383462</v>
      </c>
      <c r="AT95" s="133">
        <v>11.503893846522701</v>
      </c>
      <c r="AU95" s="133"/>
      <c r="AV95" s="160"/>
      <c r="AW95" s="160"/>
    </row>
    <row r="96" spans="1:49" ht="40.5" x14ac:dyDescent="0.35">
      <c r="A96" s="111" t="s">
        <v>320</v>
      </c>
      <c r="B96" s="111" t="s">
        <v>321</v>
      </c>
      <c r="C96" s="160"/>
      <c r="D96" s="160"/>
      <c r="E96" s="160"/>
      <c r="F96" s="160"/>
      <c r="G96" s="160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33"/>
      <c r="S96" s="133"/>
      <c r="T96" s="133"/>
      <c r="U96" s="133"/>
      <c r="V96" s="133"/>
      <c r="W96" s="133"/>
      <c r="X96" s="133"/>
      <c r="Y96" s="133"/>
      <c r="Z96" s="133"/>
      <c r="AA96" s="133"/>
      <c r="AB96" s="133"/>
      <c r="AC96" s="133"/>
      <c r="AD96" s="133"/>
      <c r="AE96" s="133"/>
      <c r="AF96" s="133"/>
      <c r="AG96" s="133"/>
      <c r="AH96" s="133"/>
      <c r="AI96" s="133"/>
      <c r="AJ96" s="133"/>
      <c r="AK96" s="133"/>
      <c r="AL96" s="133">
        <v>15.6</v>
      </c>
      <c r="AM96" s="133">
        <v>12.7</v>
      </c>
      <c r="AN96" s="133">
        <v>12.903256712524898</v>
      </c>
      <c r="AO96" s="133">
        <v>11.912523526393</v>
      </c>
      <c r="AP96" s="133">
        <v>11.614912719830601</v>
      </c>
      <c r="AQ96" s="133">
        <v>13.649663111721399</v>
      </c>
      <c r="AR96" s="133">
        <v>12.507194183293999</v>
      </c>
      <c r="AS96" s="133">
        <v>13.1</v>
      </c>
      <c r="AT96" s="133">
        <v>13.3</v>
      </c>
      <c r="AU96" s="133"/>
      <c r="AV96" s="160"/>
      <c r="AW96" s="160"/>
    </row>
    <row r="97" spans="1:49" ht="15" customHeight="1" x14ac:dyDescent="0.35">
      <c r="A97" s="15" t="s">
        <v>294</v>
      </c>
      <c r="B97" s="15" t="s">
        <v>295</v>
      </c>
      <c r="C97" s="16">
        <v>19575.837977777799</v>
      </c>
      <c r="D97" s="16">
        <v>19427.0709778778</v>
      </c>
      <c r="E97" s="16">
        <v>19319.161348133399</v>
      </c>
      <c r="F97" s="16">
        <v>18853.000607133399</v>
      </c>
      <c r="G97" s="16">
        <v>18539.9513333334</v>
      </c>
      <c r="H97" s="16">
        <v>18316.3685555556</v>
      </c>
      <c r="I97" s="16">
        <v>18243.77</v>
      </c>
      <c r="J97" s="16">
        <v>18186.9103</v>
      </c>
      <c r="K97" s="16">
        <v>17997.863248500002</v>
      </c>
      <c r="L97" s="16">
        <v>17871.510881499999</v>
      </c>
      <c r="M97" s="16">
        <v>18118.0769</v>
      </c>
      <c r="N97" s="16">
        <v>18357.441790000001</v>
      </c>
      <c r="O97" s="16">
        <v>18968.7232</v>
      </c>
      <c r="P97" s="16">
        <v>19089.447</v>
      </c>
      <c r="Q97" s="16">
        <v>19365.753000000001</v>
      </c>
      <c r="R97" s="16">
        <v>19470.279200000001</v>
      </c>
      <c r="S97" s="16">
        <v>19492.062820700001</v>
      </c>
      <c r="T97" s="16">
        <v>19277.4361207</v>
      </c>
      <c r="U97" s="84">
        <v>18969.989000000001</v>
      </c>
      <c r="V97" s="84">
        <v>18453.2817846</v>
      </c>
      <c r="W97" s="84">
        <v>18290.9575</v>
      </c>
      <c r="X97" s="84">
        <v>15079.066480199999</v>
      </c>
      <c r="Y97" s="84">
        <v>15723.9560967</v>
      </c>
      <c r="Z97" s="84">
        <v>17300.8444929</v>
      </c>
      <c r="AA97" s="84">
        <v>17950.180454400001</v>
      </c>
      <c r="AB97" s="84">
        <v>18028.087691000001</v>
      </c>
      <c r="AC97" s="84">
        <v>18812.6492707</v>
      </c>
      <c r="AD97" s="84">
        <v>20434.884001499999</v>
      </c>
      <c r="AE97" s="84">
        <v>20351.830957099999</v>
      </c>
      <c r="AF97" s="84">
        <v>20207.924585799999</v>
      </c>
      <c r="AG97" s="84">
        <v>20835.503325099999</v>
      </c>
      <c r="AH97" s="84">
        <v>20802.1075661</v>
      </c>
      <c r="AI97" s="84">
        <v>20746.753115200001</v>
      </c>
      <c r="AJ97" s="84">
        <v>20509.369338100001</v>
      </c>
      <c r="AK97" s="84">
        <v>20351.6052562</v>
      </c>
      <c r="AL97" s="84">
        <v>20326.065523598001</v>
      </c>
      <c r="AM97" s="84">
        <v>20230.852358730001</v>
      </c>
      <c r="AN97" s="84">
        <v>20079.311692783998</v>
      </c>
      <c r="AO97" s="84">
        <v>21026.667090399998</v>
      </c>
      <c r="AP97" s="84">
        <v>20801.291980335001</v>
      </c>
      <c r="AQ97" s="84">
        <v>20593.421642311001</v>
      </c>
      <c r="AR97" s="84">
        <v>20448.428880564999</v>
      </c>
      <c r="AS97" s="84">
        <v>20238.744627561999</v>
      </c>
      <c r="AT97" s="84">
        <v>19974.451276092001</v>
      </c>
      <c r="AU97" s="84"/>
      <c r="AV97" s="16"/>
      <c r="AW97" s="16"/>
    </row>
    <row r="98" spans="1:49" x14ac:dyDescent="0.35">
      <c r="A98" s="15"/>
      <c r="B98" s="15"/>
      <c r="C98" s="151"/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151"/>
      <c r="P98" s="151"/>
      <c r="Q98" s="151"/>
      <c r="R98" s="151">
        <v>2.8968682830310399E-6</v>
      </c>
      <c r="S98" s="151"/>
      <c r="T98" s="151"/>
      <c r="U98" s="151"/>
      <c r="V98" s="151"/>
      <c r="W98" s="151"/>
      <c r="X98" s="151"/>
      <c r="Y98" s="151"/>
      <c r="Z98" s="151"/>
      <c r="AA98" s="151"/>
      <c r="AB98" s="151"/>
      <c r="AC98" s="151"/>
      <c r="AD98" s="151"/>
      <c r="AE98" s="151"/>
      <c r="AF98" s="151"/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  <c r="AQ98" s="151"/>
      <c r="AR98" s="151"/>
      <c r="AS98" s="151"/>
      <c r="AT98" s="151"/>
      <c r="AU98" s="151"/>
      <c r="AV98" s="151"/>
      <c r="AW98" s="151"/>
    </row>
    <row r="99" spans="1:49" x14ac:dyDescent="0.35">
      <c r="A99" s="18" t="s">
        <v>60</v>
      </c>
      <c r="B99" s="18" t="s">
        <v>245</v>
      </c>
    </row>
    <row r="100" spans="1:49" x14ac:dyDescent="0.35">
      <c r="A100" s="18" t="s">
        <v>331</v>
      </c>
      <c r="B100" s="18" t="s">
        <v>331</v>
      </c>
      <c r="AG100" s="15" t="s">
        <v>452</v>
      </c>
    </row>
    <row r="101" spans="1:49" x14ac:dyDescent="0.35">
      <c r="A101" s="15" t="s">
        <v>6</v>
      </c>
      <c r="B101" s="15" t="s">
        <v>7</v>
      </c>
      <c r="C101" s="51">
        <v>3649445706.7205</v>
      </c>
      <c r="D101" s="51">
        <v>2961989673.7457004</v>
      </c>
      <c r="E101" s="51">
        <v>2764957521.5328002</v>
      </c>
      <c r="F101" s="51">
        <v>2940889717.2340999</v>
      </c>
      <c r="G101" s="51">
        <v>3405762788.0131998</v>
      </c>
      <c r="H101" s="51">
        <v>2672604611.1884003</v>
      </c>
      <c r="I101" s="51">
        <v>2771561848.2587004</v>
      </c>
      <c r="J101" s="51">
        <v>2854704533.3776999</v>
      </c>
      <c r="K101" s="51">
        <v>3658905466.5824003</v>
      </c>
      <c r="L101" s="51">
        <v>3909797285.9422998</v>
      </c>
      <c r="M101" s="51">
        <v>2963158879.4119997</v>
      </c>
      <c r="N101" s="51">
        <v>3848802707.5279002</v>
      </c>
      <c r="O101" s="51">
        <v>3935188867.9988003</v>
      </c>
      <c r="P101" s="51">
        <v>4468924883.677</v>
      </c>
      <c r="Q101" s="51">
        <v>3677288851.2750001</v>
      </c>
      <c r="R101" s="51">
        <v>3817087226.323</v>
      </c>
      <c r="S101" s="51">
        <v>4929771792.9175997</v>
      </c>
      <c r="T101" s="51">
        <v>3534747058.6303</v>
      </c>
      <c r="U101" s="51">
        <v>3866927382.4482002</v>
      </c>
      <c r="V101" s="51">
        <v>4143685596.5639095</v>
      </c>
      <c r="W101" s="51">
        <v>4364943409.4684</v>
      </c>
      <c r="X101" s="51">
        <v>2377082593.1293998</v>
      </c>
      <c r="Y101" s="51">
        <v>2477389121.0208998</v>
      </c>
      <c r="Z101" s="51">
        <v>2690900676.9132104</v>
      </c>
      <c r="AA101" s="51">
        <v>3640753395.1084003</v>
      </c>
      <c r="AB101" s="51">
        <v>4040637946.1892996</v>
      </c>
      <c r="AC101" s="51">
        <v>3422379875.0352998</v>
      </c>
      <c r="AD101" s="51">
        <v>4130137210.9126997</v>
      </c>
      <c r="AE101" s="51">
        <v>5858178202.7088003</v>
      </c>
      <c r="AF101" s="51">
        <v>6292596386.3828001</v>
      </c>
      <c r="AG101" s="51">
        <v>2669551392.5890002</v>
      </c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</row>
    <row r="102" spans="1:49" x14ac:dyDescent="0.35">
      <c r="A102" s="15" t="s">
        <v>315</v>
      </c>
      <c r="B102" s="15" t="s">
        <v>316</v>
      </c>
      <c r="C102" s="151">
        <v>-22.83316546</v>
      </c>
      <c r="D102" s="151">
        <v>-12.4445523</v>
      </c>
      <c r="E102" s="151">
        <v>-12.44354877</v>
      </c>
      <c r="F102" s="151">
        <v>-11.118984599999999</v>
      </c>
      <c r="G102" s="151">
        <v>-5.7896375400000002</v>
      </c>
      <c r="H102" s="151">
        <v>-8.24514149</v>
      </c>
      <c r="I102" s="151">
        <v>-0.22678207</v>
      </c>
      <c r="J102" s="151">
        <v>-4.4579035600000001</v>
      </c>
      <c r="K102" s="151">
        <v>4.7699999999999996</v>
      </c>
      <c r="L102" s="151">
        <v>40.479999999999997</v>
      </c>
      <c r="M102" s="151">
        <v>9.14</v>
      </c>
      <c r="N102" s="151">
        <v>37.72</v>
      </c>
      <c r="O102" s="151">
        <v>13.371463049999999</v>
      </c>
      <c r="P102" s="151">
        <v>16.98391316</v>
      </c>
      <c r="Q102" s="151">
        <v>22.49920496</v>
      </c>
      <c r="R102" s="151">
        <v>0.53839866999999997</v>
      </c>
      <c r="S102" s="151">
        <v>22.639774460000002</v>
      </c>
      <c r="T102" s="151">
        <v>-20.195044209999999</v>
      </c>
      <c r="U102" s="151">
        <v>3.82699246</v>
      </c>
      <c r="V102" s="151">
        <v>6.0168504799999996</v>
      </c>
      <c r="W102" s="151">
        <v>-14.407439289999999</v>
      </c>
      <c r="X102" s="151">
        <v>-33.281418160000001</v>
      </c>
      <c r="Y102" s="151">
        <v>-34.037071539999999</v>
      </c>
      <c r="Z102" s="151">
        <v>-31.05674921</v>
      </c>
      <c r="AA102" s="151">
        <v>-12.529394050000001</v>
      </c>
      <c r="AB102" s="151">
        <v>73.945007829999994</v>
      </c>
      <c r="AC102" s="151">
        <v>29.10871431</v>
      </c>
      <c r="AD102" s="151">
        <v>40.401051709999997</v>
      </c>
      <c r="AE102" s="151">
        <v>41.471994600000002</v>
      </c>
      <c r="AF102" s="151">
        <v>26.17807329</v>
      </c>
      <c r="AG102" s="151">
        <v>7.6749197799999997</v>
      </c>
      <c r="AH102" s="151"/>
      <c r="AI102" s="151"/>
      <c r="AJ102" s="151"/>
      <c r="AK102" s="151"/>
      <c r="AL102" s="151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1"/>
      <c r="AW102" s="151"/>
    </row>
    <row r="103" spans="1:49" x14ac:dyDescent="0.35">
      <c r="A103" s="15" t="s">
        <v>8</v>
      </c>
      <c r="B103" s="15" t="s">
        <v>9</v>
      </c>
      <c r="C103" s="287">
        <v>3623922490.8088999</v>
      </c>
      <c r="D103" s="287">
        <v>3549588681.6722999</v>
      </c>
      <c r="E103" s="287">
        <v>3067414514.1149001</v>
      </c>
      <c r="F103" s="287">
        <v>3322930143.9755998</v>
      </c>
      <c r="G103" s="287">
        <v>3145829056.4759998</v>
      </c>
      <c r="H103" s="287">
        <v>3304559077.4203</v>
      </c>
      <c r="I103" s="287">
        <v>2857011123.6155</v>
      </c>
      <c r="J103" s="287">
        <v>3284576181.4013</v>
      </c>
      <c r="K103" s="287">
        <v>3193009419.7457004</v>
      </c>
      <c r="L103" s="287">
        <v>3673115370.4502001</v>
      </c>
      <c r="M103" s="287">
        <v>2867401548.2063003</v>
      </c>
      <c r="N103" s="287">
        <v>3547668817.8199</v>
      </c>
      <c r="O103" s="287">
        <v>3640056131.8106003</v>
      </c>
      <c r="P103" s="287">
        <v>3870893133.3411002</v>
      </c>
      <c r="Q103" s="287">
        <v>3344223956.8852</v>
      </c>
      <c r="R103" s="287">
        <v>3842266212.9569998</v>
      </c>
      <c r="S103" s="287">
        <v>3773129458.7290001</v>
      </c>
      <c r="T103" s="51">
        <v>4011085282.5065999</v>
      </c>
      <c r="U103" s="51">
        <v>3482390486.5451999</v>
      </c>
      <c r="V103" s="51">
        <v>4012843130.7842999</v>
      </c>
      <c r="W103" s="51">
        <v>3782065750.8835998</v>
      </c>
      <c r="X103" s="51">
        <v>3494717607.2818003</v>
      </c>
      <c r="Y103" s="51">
        <v>2885584365.8853002</v>
      </c>
      <c r="Z103" s="51">
        <v>3436113368.4793</v>
      </c>
      <c r="AA103" s="51">
        <v>3162181268.9699998</v>
      </c>
      <c r="AB103" s="51">
        <v>3323858990.5394001</v>
      </c>
      <c r="AC103" s="51">
        <v>3101450076.6652999</v>
      </c>
      <c r="AD103" s="51">
        <v>3817230835.3875999</v>
      </c>
      <c r="AE103" s="51">
        <v>4084406131.2034001</v>
      </c>
      <c r="AF103" s="51">
        <v>4608467037.0753002</v>
      </c>
      <c r="AG103" s="51">
        <v>2427783461.5395999</v>
      </c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</row>
    <row r="104" spans="1:49" x14ac:dyDescent="0.35">
      <c r="A104" s="15" t="s">
        <v>317</v>
      </c>
      <c r="B104" s="15" t="s">
        <v>318</v>
      </c>
      <c r="C104" s="151">
        <v>0.55406343000000002</v>
      </c>
      <c r="D104" s="151">
        <v>-8.0723397800000001</v>
      </c>
      <c r="E104" s="151">
        <v>-13.467415000000001</v>
      </c>
      <c r="F104" s="151">
        <v>-12.19500463</v>
      </c>
      <c r="G104" s="151">
        <v>-12.420887370000001</v>
      </c>
      <c r="H104" s="151">
        <v>-5.5518351600000004</v>
      </c>
      <c r="I104" s="151">
        <v>-7.2268811199999998</v>
      </c>
      <c r="J104" s="151">
        <v>-3.7594705899999998</v>
      </c>
      <c r="K104" s="151">
        <v>-0.71</v>
      </c>
      <c r="L104" s="151">
        <v>7.05</v>
      </c>
      <c r="M104" s="151">
        <v>2.39</v>
      </c>
      <c r="N104" s="151">
        <v>10.32</v>
      </c>
      <c r="O104" s="151">
        <v>17.758044179999999</v>
      </c>
      <c r="P104" s="151">
        <v>7.3362881900000003</v>
      </c>
      <c r="Q104" s="151">
        <v>15.64252641</v>
      </c>
      <c r="R104" s="151">
        <v>10.192305040000001</v>
      </c>
      <c r="S104" s="151">
        <v>3.6983646499999998</v>
      </c>
      <c r="T104" s="151">
        <v>3.3882123599999998</v>
      </c>
      <c r="U104" s="151">
        <v>2.6744445300000002</v>
      </c>
      <c r="V104" s="151">
        <v>1.45884608</v>
      </c>
      <c r="W104" s="151">
        <v>-2.6518541500000001</v>
      </c>
      <c r="X104" s="151">
        <v>-13.07701979</v>
      </c>
      <c r="Y104" s="151">
        <v>-13.35979508</v>
      </c>
      <c r="Z104" s="151">
        <v>-10.352881180000001</v>
      </c>
      <c r="AA104" s="151">
        <v>-13.32632388</v>
      </c>
      <c r="AB104" s="151">
        <v>-3.74423196</v>
      </c>
      <c r="AC104" s="151">
        <v>0.55636719000000001</v>
      </c>
      <c r="AD104" s="151">
        <v>0.59346533999999995</v>
      </c>
      <c r="AE104" s="151">
        <v>11.980310680000001</v>
      </c>
      <c r="AF104" s="151">
        <v>12.81533398</v>
      </c>
      <c r="AG104" s="151">
        <v>13.94345856</v>
      </c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</row>
    <row r="105" spans="1:49" s="39" customFormat="1" x14ac:dyDescent="0.35">
      <c r="A105" s="128" t="s">
        <v>266</v>
      </c>
      <c r="B105" s="128" t="s">
        <v>267</v>
      </c>
      <c r="C105" s="84"/>
      <c r="D105" s="84"/>
      <c r="E105" s="84"/>
      <c r="F105" s="85">
        <v>0</v>
      </c>
      <c r="G105" s="85">
        <v>0</v>
      </c>
      <c r="H105" s="85">
        <v>0</v>
      </c>
      <c r="I105" s="85">
        <v>1557960400.2511001</v>
      </c>
      <c r="J105" s="85">
        <v>1051293043.8796901</v>
      </c>
      <c r="S105" s="51">
        <v>306989666.26520097</v>
      </c>
      <c r="T105" s="51">
        <v>585065212.51569998</v>
      </c>
      <c r="U105" s="51">
        <v>235960282.544101</v>
      </c>
      <c r="V105" s="51">
        <v>659152183.20169902</v>
      </c>
      <c r="W105" s="51">
        <v>139371177.971701</v>
      </c>
      <c r="X105" s="51">
        <v>248131076.74919799</v>
      </c>
      <c r="Y105" s="51">
        <v>116294532.52469701</v>
      </c>
      <c r="Z105" s="51">
        <v>528445934.04699904</v>
      </c>
      <c r="AA105" s="51">
        <v>355216033.05929899</v>
      </c>
      <c r="AB105" s="51">
        <v>395884804.98320097</v>
      </c>
      <c r="AC105" s="51">
        <v>314838710.02139997</v>
      </c>
      <c r="AD105" s="51">
        <v>492020852.18719798</v>
      </c>
      <c r="AE105" s="51">
        <v>712027502.97629905</v>
      </c>
      <c r="AF105" s="51">
        <v>1198152905.8916001</v>
      </c>
      <c r="AG105" s="51">
        <v>62832473.380803302</v>
      </c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</row>
    <row r="106" spans="1:49" s="39" customFormat="1" x14ac:dyDescent="0.35">
      <c r="A106" s="128" t="s">
        <v>319</v>
      </c>
      <c r="B106" s="128" t="s">
        <v>269</v>
      </c>
      <c r="C106" s="84"/>
      <c r="D106" s="84"/>
      <c r="E106" s="84"/>
      <c r="F106" s="133">
        <v>0</v>
      </c>
      <c r="G106" s="133">
        <v>0</v>
      </c>
      <c r="H106" s="133">
        <v>0</v>
      </c>
      <c r="I106" s="133">
        <v>11.622475248170501</v>
      </c>
      <c r="J106" s="133">
        <v>32.006961806292402</v>
      </c>
      <c r="S106" s="133">
        <v>8.1362081429512294</v>
      </c>
      <c r="T106" s="133">
        <v>14.586207255859801</v>
      </c>
      <c r="U106" s="133">
        <v>6.77581343780294</v>
      </c>
      <c r="V106" s="133">
        <v>16.426064057801099</v>
      </c>
      <c r="W106" s="133">
        <v>3.6850543367507602</v>
      </c>
      <c r="X106" s="133">
        <v>7.1001753112233601</v>
      </c>
      <c r="Y106" s="133">
        <v>4.03018999893348</v>
      </c>
      <c r="Z106" s="133">
        <v>15.3791763361076</v>
      </c>
      <c r="AA106" s="133">
        <v>11.2332596661988</v>
      </c>
      <c r="AB106" s="133">
        <v>11.9103971049914</v>
      </c>
      <c r="AC106" s="133">
        <v>10.1513389620612</v>
      </c>
      <c r="AD106" s="133">
        <v>12.8894707552376</v>
      </c>
      <c r="AE106" s="133">
        <v>17.4328281787813</v>
      </c>
      <c r="AF106" s="133">
        <v>25.9989470739925</v>
      </c>
      <c r="AG106" s="133">
        <v>2.5880592061104801</v>
      </c>
      <c r="AH106" s="133"/>
      <c r="AI106" s="133"/>
      <c r="AJ106" s="133"/>
      <c r="AK106" s="133"/>
      <c r="AL106" s="133"/>
      <c r="AM106" s="133"/>
      <c r="AN106" s="133"/>
      <c r="AO106" s="133"/>
      <c r="AP106" s="133"/>
      <c r="AQ106" s="133"/>
      <c r="AR106" s="133"/>
      <c r="AS106" s="133"/>
      <c r="AT106" s="133"/>
      <c r="AU106" s="133"/>
      <c r="AV106" s="133"/>
      <c r="AW106" s="133"/>
    </row>
    <row r="107" spans="1:49" x14ac:dyDescent="0.35">
      <c r="A107" s="15" t="s">
        <v>330</v>
      </c>
      <c r="B107" s="15" t="s">
        <v>332</v>
      </c>
      <c r="C107" s="287">
        <v>78563316.199400201</v>
      </c>
      <c r="D107" s="287">
        <v>272362943.82429796</v>
      </c>
      <c r="E107" s="287">
        <v>28124853.657401901</v>
      </c>
      <c r="F107" s="287">
        <v>-436090802.22510099</v>
      </c>
      <c r="G107" s="287">
        <v>200142587.82170099</v>
      </c>
      <c r="H107" s="287">
        <v>280726444.19679803</v>
      </c>
      <c r="I107" s="287">
        <v>177483113.16979802</v>
      </c>
      <c r="J107" s="287">
        <v>391539640.70299995</v>
      </c>
      <c r="K107" s="287">
        <v>315932352.56309903</v>
      </c>
      <c r="L107" s="287">
        <v>-271330368.08530104</v>
      </c>
      <c r="M107" s="287">
        <v>-79386029.443399802</v>
      </c>
      <c r="N107" s="287">
        <v>259013437.19259501</v>
      </c>
      <c r="O107" s="287">
        <v>351957551.91909701</v>
      </c>
      <c r="P107" s="287">
        <v>512464554.34280497</v>
      </c>
      <c r="Q107" s="287">
        <v>230269105.7613</v>
      </c>
      <c r="R107" s="287">
        <v>212331894.80280399</v>
      </c>
      <c r="S107" s="287">
        <v>306989666.26520002</v>
      </c>
      <c r="T107" s="85">
        <v>585065212.51569808</v>
      </c>
      <c r="U107" s="85">
        <v>-51987775.106994696</v>
      </c>
      <c r="V107" s="85">
        <v>603619434.05708802</v>
      </c>
      <c r="W107" s="85">
        <v>93916235.700499207</v>
      </c>
      <c r="X107" s="85">
        <v>-82987724.965601996</v>
      </c>
      <c r="Y107" s="85">
        <v>110283776.09500301</v>
      </c>
      <c r="Z107" s="85">
        <v>371137292.42480296</v>
      </c>
      <c r="AA107" s="85">
        <v>336451531.75399899</v>
      </c>
      <c r="AB107" s="85">
        <v>355246343.44590098</v>
      </c>
      <c r="AC107" s="85">
        <v>294816486.55919904</v>
      </c>
      <c r="AD107" s="85">
        <v>392388580.05719799</v>
      </c>
      <c r="AE107" s="85">
        <v>850814084.73979902</v>
      </c>
      <c r="AF107" s="85">
        <v>1306626499.1979001</v>
      </c>
      <c r="AG107" s="85">
        <v>151636815.18060699</v>
      </c>
      <c r="AH107" s="84"/>
      <c r="AI107" s="84"/>
      <c r="AJ107" s="84"/>
      <c r="AK107" s="84"/>
      <c r="AL107" s="84"/>
      <c r="AM107" s="84"/>
      <c r="AN107" s="84"/>
      <c r="AO107" s="84"/>
      <c r="AP107" s="84"/>
      <c r="AQ107" s="84"/>
      <c r="AR107" s="84"/>
      <c r="AS107" s="84"/>
      <c r="AT107" s="84"/>
      <c r="AU107" s="84"/>
      <c r="AV107" s="84"/>
      <c r="AW107" s="84"/>
    </row>
    <row r="108" spans="1:49" x14ac:dyDescent="0.35">
      <c r="A108" s="15" t="s">
        <v>333</v>
      </c>
      <c r="B108" s="15" t="s">
        <v>334</v>
      </c>
      <c r="C108" s="160">
        <v>2.1679082927036899</v>
      </c>
      <c r="D108" s="160">
        <v>7.6730846374003301</v>
      </c>
      <c r="E108" s="160">
        <v>0.91689119706461497</v>
      </c>
      <c r="F108" s="160">
        <v>-13.1236825130292</v>
      </c>
      <c r="G108" s="160">
        <v>6.3621571365960801</v>
      </c>
      <c r="H108" s="160">
        <v>8.4951256013236893</v>
      </c>
      <c r="I108" s="160">
        <v>6.2121953849866696</v>
      </c>
      <c r="J108" s="160">
        <v>11.920552883506501</v>
      </c>
      <c r="K108" s="160">
        <v>9.8945011126293796</v>
      </c>
      <c r="L108" s="160">
        <v>-7.3869274640302303</v>
      </c>
      <c r="M108" s="160">
        <v>-2.7685703627055598</v>
      </c>
      <c r="N108" s="160">
        <v>7.3009474811057196</v>
      </c>
      <c r="O108" s="160">
        <v>9.6690144100615694</v>
      </c>
      <c r="P108" s="160">
        <v>13.2389228193567</v>
      </c>
      <c r="Q108" s="160">
        <v>6.8855767056872503</v>
      </c>
      <c r="R108" s="160">
        <v>5.5262150781424797</v>
      </c>
      <c r="S108" s="160">
        <v>8.1362081429512205</v>
      </c>
      <c r="T108" s="133">
        <v>14.5862072558597</v>
      </c>
      <c r="U108" s="133">
        <v>-1.49287609496575</v>
      </c>
      <c r="V108" s="133">
        <v>15.042188652390999</v>
      </c>
      <c r="W108" s="133">
        <v>2.4831994440751801</v>
      </c>
      <c r="X108" s="133">
        <v>-2.3746618265431199</v>
      </c>
      <c r="Y108" s="133">
        <v>3.8218870811343502</v>
      </c>
      <c r="Z108" s="133">
        <v>10.801078213233</v>
      </c>
      <c r="AA108" s="133">
        <v>10.6398559455002</v>
      </c>
      <c r="AB108" s="133">
        <v>10.687768177200899</v>
      </c>
      <c r="AC108" s="133">
        <v>9.5057627648866703</v>
      </c>
      <c r="AD108" s="133">
        <v>10.279404022925799</v>
      </c>
      <c r="AE108" s="133">
        <v>20.830790509295401</v>
      </c>
      <c r="AF108" s="133">
        <v>28.352736141672199</v>
      </c>
      <c r="AG108" s="133">
        <v>6.2458953849387102</v>
      </c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</row>
    <row r="109" spans="1:49" x14ac:dyDescent="0.35">
      <c r="A109" s="15" t="s">
        <v>28</v>
      </c>
      <c r="B109" s="15" t="s">
        <v>29</v>
      </c>
      <c r="C109" s="287">
        <v>-265000000</v>
      </c>
      <c r="D109" s="287">
        <v>0</v>
      </c>
      <c r="E109" s="287">
        <v>0</v>
      </c>
      <c r="F109" s="287">
        <v>-545000000</v>
      </c>
      <c r="G109" s="287">
        <v>0</v>
      </c>
      <c r="H109" s="287">
        <v>0</v>
      </c>
      <c r="I109" s="287">
        <v>0</v>
      </c>
      <c r="J109" s="287">
        <v>0</v>
      </c>
      <c r="K109" s="287">
        <v>0</v>
      </c>
      <c r="L109" s="287">
        <v>-450000000</v>
      </c>
      <c r="M109" s="287">
        <v>0</v>
      </c>
      <c r="N109" s="287">
        <v>0</v>
      </c>
      <c r="O109" s="287">
        <v>0</v>
      </c>
      <c r="P109" s="287">
        <v>-24300000</v>
      </c>
      <c r="Q109" s="287">
        <v>0</v>
      </c>
      <c r="R109" s="287">
        <v>-2.9103830456733697E-8</v>
      </c>
      <c r="S109" s="287">
        <v>0</v>
      </c>
      <c r="T109" s="85">
        <v>0</v>
      </c>
      <c r="U109" s="85">
        <v>-287933904.19709998</v>
      </c>
      <c r="V109" s="85">
        <v>-55532749.1445999</v>
      </c>
      <c r="W109" s="85">
        <v>-45454942.271199994</v>
      </c>
      <c r="X109" s="85">
        <v>-331118801.7148</v>
      </c>
      <c r="Y109" s="85">
        <v>-6010756.4296998894</v>
      </c>
      <c r="Z109" s="85">
        <v>-157308641.62220001</v>
      </c>
      <c r="AA109" s="85">
        <v>-18764501.305300001</v>
      </c>
      <c r="AB109" s="85">
        <v>-38504081.331299998</v>
      </c>
      <c r="AC109" s="85">
        <v>-20022223.462200001</v>
      </c>
      <c r="AD109" s="85">
        <v>-96208539.372800007</v>
      </c>
      <c r="AE109" s="85">
        <v>140486084.31349999</v>
      </c>
      <c r="AF109" s="85">
        <v>111049063.19</v>
      </c>
      <c r="AG109" s="85">
        <v>89805949.87020269</v>
      </c>
      <c r="AH109" s="84"/>
      <c r="AI109" s="84"/>
      <c r="AJ109" s="84"/>
      <c r="AK109" s="84"/>
      <c r="AL109" s="84"/>
      <c r="AM109" s="84"/>
      <c r="AN109" s="84"/>
      <c r="AO109" s="84"/>
      <c r="AP109" s="84"/>
      <c r="AQ109" s="84"/>
      <c r="AR109" s="84"/>
      <c r="AS109" s="84"/>
      <c r="AT109" s="84"/>
      <c r="AU109" s="84"/>
      <c r="AV109" s="84"/>
      <c r="AW109" s="84"/>
    </row>
    <row r="110" spans="1:49" x14ac:dyDescent="0.35">
      <c r="A110" s="15" t="s">
        <v>270</v>
      </c>
      <c r="B110" s="15" t="s">
        <v>31</v>
      </c>
      <c r="C110" s="287">
        <v>343563316.19940001</v>
      </c>
      <c r="D110" s="287">
        <v>272362943.82429796</v>
      </c>
      <c r="E110" s="287">
        <v>28124853.657401901</v>
      </c>
      <c r="F110" s="287">
        <v>108909197.77489901</v>
      </c>
      <c r="G110" s="287">
        <v>200142587.82170099</v>
      </c>
      <c r="H110" s="287">
        <v>280726444.19679803</v>
      </c>
      <c r="I110" s="287">
        <v>177483113.16979802</v>
      </c>
      <c r="J110" s="287">
        <v>391539640.70299995</v>
      </c>
      <c r="K110" s="287">
        <v>315932352.56309903</v>
      </c>
      <c r="L110" s="287">
        <v>178669631.91469902</v>
      </c>
      <c r="M110" s="287">
        <v>-79386029.443399906</v>
      </c>
      <c r="N110" s="287">
        <v>259013437.19259501</v>
      </c>
      <c r="O110" s="287">
        <v>351957551.91909701</v>
      </c>
      <c r="P110" s="287">
        <v>536764554.34280503</v>
      </c>
      <c r="Q110" s="287">
        <v>230269105.7613</v>
      </c>
      <c r="R110" s="287">
        <v>212331894.80280399</v>
      </c>
      <c r="S110" s="287">
        <v>306989666.26520097</v>
      </c>
      <c r="T110" s="85">
        <v>585065212.51569808</v>
      </c>
      <c r="U110" s="85">
        <v>235946129.090105</v>
      </c>
      <c r="V110" s="85">
        <v>659152183.20168793</v>
      </c>
      <c r="W110" s="85">
        <v>139371177.971699</v>
      </c>
      <c r="X110" s="85">
        <v>248131076.74919799</v>
      </c>
      <c r="Y110" s="85">
        <v>116294532.524703</v>
      </c>
      <c r="Z110" s="85">
        <v>528445934.04700297</v>
      </c>
      <c r="AA110" s="85">
        <v>355216433.929299</v>
      </c>
      <c r="AB110" s="85">
        <v>393750424.777201</v>
      </c>
      <c r="AC110" s="85">
        <v>312761672.85709602</v>
      </c>
      <c r="AD110" s="85">
        <v>481015548.22769797</v>
      </c>
      <c r="AE110" s="85">
        <v>710328000.42629898</v>
      </c>
      <c r="AF110" s="85">
        <v>1195577436.0079</v>
      </c>
      <c r="AG110" s="85">
        <v>61830865.310403295</v>
      </c>
      <c r="AH110" s="84"/>
      <c r="AI110" s="84"/>
      <c r="AJ110" s="84"/>
      <c r="AK110" s="84"/>
      <c r="AL110" s="84"/>
      <c r="AM110" s="84"/>
      <c r="AN110" s="84"/>
      <c r="AO110" s="84"/>
      <c r="AP110" s="84"/>
      <c r="AQ110" s="84"/>
      <c r="AR110" s="84"/>
      <c r="AS110" s="84"/>
      <c r="AT110" s="84"/>
      <c r="AU110" s="84"/>
      <c r="AV110" s="84"/>
      <c r="AW110" s="84"/>
    </row>
    <row r="111" spans="1:49" x14ac:dyDescent="0.35">
      <c r="A111" s="15" t="s">
        <v>335</v>
      </c>
      <c r="B111" s="15" t="s">
        <v>33</v>
      </c>
      <c r="C111" s="160">
        <v>9.4804267218947391</v>
      </c>
      <c r="D111" s="160">
        <v>7.6730846374003301</v>
      </c>
      <c r="E111" s="160">
        <v>0.91689119706461497</v>
      </c>
      <c r="F111" s="160">
        <v>3.2775048844270498</v>
      </c>
      <c r="G111" s="160">
        <v>6.3621571365960801</v>
      </c>
      <c r="H111" s="160">
        <v>8.4951256013236893</v>
      </c>
      <c r="I111" s="160">
        <v>6.2121953849866696</v>
      </c>
      <c r="J111" s="160">
        <v>11.920552883506501</v>
      </c>
      <c r="K111" s="160">
        <v>9.8945011126293796</v>
      </c>
      <c r="L111" s="160">
        <v>4.8642531991256099</v>
      </c>
      <c r="M111" s="160">
        <v>-2.7685703627055598</v>
      </c>
      <c r="N111" s="160">
        <v>7.3009474811057196</v>
      </c>
      <c r="O111" s="160">
        <v>9.6690144100615694</v>
      </c>
      <c r="P111" s="160">
        <v>13.8666849187724</v>
      </c>
      <c r="Q111" s="160">
        <v>6.8855767056872503</v>
      </c>
      <c r="R111" s="160">
        <v>5.5262150781424797</v>
      </c>
      <c r="S111" s="160">
        <v>8.1362081429512294</v>
      </c>
      <c r="T111" s="133">
        <v>14.5862072558597</v>
      </c>
      <c r="U111" s="133">
        <v>6.7754070085397702</v>
      </c>
      <c r="V111" s="133">
        <v>16.426064057800801</v>
      </c>
      <c r="W111" s="133">
        <v>3.6850543367506998</v>
      </c>
      <c r="X111" s="133">
        <v>7.1001753112233601</v>
      </c>
      <c r="Y111" s="133">
        <v>4.0301899989336603</v>
      </c>
      <c r="Z111" s="133">
        <v>15.379176336107699</v>
      </c>
      <c r="AA111" s="133">
        <v>11.2332723432076</v>
      </c>
      <c r="AB111" s="133">
        <v>11.8461831833998</v>
      </c>
      <c r="AC111" s="133">
        <v>10.0843690894867</v>
      </c>
      <c r="AD111" s="133">
        <v>12.601164796439599</v>
      </c>
      <c r="AE111" s="133">
        <v>17.391218640077099</v>
      </c>
      <c r="AF111" s="133">
        <v>25.9430614646786</v>
      </c>
      <c r="AG111" s="133">
        <v>2.5468031350371199</v>
      </c>
      <c r="AH111" s="133"/>
      <c r="AI111" s="133"/>
      <c r="AJ111" s="133"/>
      <c r="AK111" s="133"/>
      <c r="AL111" s="133"/>
      <c r="AM111" s="133"/>
      <c r="AN111" s="133"/>
      <c r="AO111" s="133"/>
      <c r="AP111" s="133"/>
      <c r="AQ111" s="133"/>
      <c r="AR111" s="133"/>
      <c r="AS111" s="133"/>
      <c r="AT111" s="133"/>
      <c r="AU111" s="133"/>
      <c r="AV111" s="133"/>
      <c r="AW111" s="133"/>
    </row>
    <row r="112" spans="1:49" x14ac:dyDescent="0.35">
      <c r="A112" s="15" t="s">
        <v>336</v>
      </c>
      <c r="B112" s="15" t="s">
        <v>337</v>
      </c>
      <c r="C112" s="160">
        <v>28.960736728991499</v>
      </c>
      <c r="D112" s="160">
        <v>29.0312669099247</v>
      </c>
      <c r="E112" s="160">
        <v>30.719283382020201</v>
      </c>
      <c r="F112" s="160">
        <v>25.0844502974502</v>
      </c>
      <c r="G112" s="160">
        <v>26.820952856715898</v>
      </c>
      <c r="H112" s="160">
        <v>28.881485940251601</v>
      </c>
      <c r="I112" s="160">
        <v>34.4403128562113</v>
      </c>
      <c r="J112" s="160">
        <v>28.952808091992502</v>
      </c>
      <c r="K112" s="160">
        <v>30.881464003022199</v>
      </c>
      <c r="L112" s="160">
        <v>28.796222809400501</v>
      </c>
      <c r="M112" s="160">
        <v>36.554519895769602</v>
      </c>
      <c r="N112" s="160">
        <v>25.860300888470999</v>
      </c>
      <c r="O112" s="160">
        <v>25.232857587074399</v>
      </c>
      <c r="P112" s="160">
        <v>29.293011340507601</v>
      </c>
      <c r="Q112" s="160">
        <v>37.024847578901699</v>
      </c>
      <c r="R112" s="160">
        <v>28.548445572945699</v>
      </c>
      <c r="S112" s="160">
        <v>30.837348653796202</v>
      </c>
      <c r="T112" s="133">
        <v>31.1234568748295</v>
      </c>
      <c r="U112" s="133">
        <v>34.072246168405499</v>
      </c>
      <c r="V112" s="133">
        <v>27.681668832919001</v>
      </c>
      <c r="W112" s="133">
        <v>29.710318801924402</v>
      </c>
      <c r="X112" s="133">
        <v>32.603771063075499</v>
      </c>
      <c r="Y112" s="133">
        <v>36.158693119244901</v>
      </c>
      <c r="Z112" s="133">
        <v>27.026785781551698</v>
      </c>
      <c r="AA112" s="133">
        <v>29.683456307231701</v>
      </c>
      <c r="AB112" s="133">
        <v>30.226264229082801</v>
      </c>
      <c r="AC112" s="133">
        <v>33.564872152232503</v>
      </c>
      <c r="AD112" s="133">
        <v>28.8707858641957</v>
      </c>
      <c r="AE112" s="207">
        <v>30.9739203268735</v>
      </c>
      <c r="AF112" s="207">
        <v>31.854599164463799</v>
      </c>
      <c r="AG112" s="207">
        <v>27.819636326019499</v>
      </c>
      <c r="AH112" s="207"/>
      <c r="AI112" s="207"/>
      <c r="AJ112" s="207"/>
      <c r="AK112" s="207"/>
      <c r="AL112" s="207"/>
      <c r="AM112" s="207"/>
      <c r="AN112" s="207"/>
      <c r="AO112" s="207"/>
      <c r="AP112" s="207"/>
      <c r="AQ112" s="207"/>
      <c r="AR112" s="207"/>
      <c r="AS112" s="207"/>
      <c r="AT112" s="207"/>
      <c r="AU112" s="207"/>
      <c r="AV112" s="207"/>
      <c r="AW112" s="207"/>
    </row>
    <row r="113" spans="1:49" x14ac:dyDescent="0.35">
      <c r="A113" s="15" t="s">
        <v>297</v>
      </c>
      <c r="B113" s="15" t="s">
        <v>453</v>
      </c>
      <c r="C113" s="160">
        <v>2.3761938700336902</v>
      </c>
      <c r="D113" s="160">
        <v>8.2927738240025608</v>
      </c>
      <c r="E113" s="160">
        <v>0.87357841538182301</v>
      </c>
      <c r="F113" s="160">
        <v>-14.1195317165645</v>
      </c>
      <c r="G113" s="160">
        <v>6.5728225477183502</v>
      </c>
      <c r="H113" s="160">
        <v>8.8666855299578202</v>
      </c>
      <c r="I113" s="160">
        <v>5.4998597658207302</v>
      </c>
      <c r="J113" s="160">
        <v>12.123423928110601</v>
      </c>
      <c r="K113" s="160">
        <v>9.6369439665152896</v>
      </c>
      <c r="L113" s="160">
        <v>-8.2448240734780693</v>
      </c>
      <c r="M113" s="160">
        <v>-2.4641204597507</v>
      </c>
      <c r="N113" s="160">
        <v>8.3658846812975405</v>
      </c>
      <c r="O113" s="160">
        <v>11.338582080608299</v>
      </c>
      <c r="P113" s="160">
        <v>15.538557187615799</v>
      </c>
      <c r="Q113" s="160">
        <v>6.8112441089775997</v>
      </c>
      <c r="R113" s="160">
        <v>6.5548246548331299</v>
      </c>
      <c r="S113" s="160">
        <v>9.8147376560618103</v>
      </c>
      <c r="T113" s="133">
        <v>17.010710436230401</v>
      </c>
      <c r="U113" s="133">
        <v>-1.5501357736477801</v>
      </c>
      <c r="V113" s="133">
        <v>18.4622310308688</v>
      </c>
      <c r="W113" s="133">
        <v>2.8042892031951898</v>
      </c>
      <c r="X113" s="133">
        <v>-2.4991121732248298</v>
      </c>
      <c r="Y113" s="133">
        <v>3.5186810205630201</v>
      </c>
      <c r="Z113" s="133">
        <v>12.5013795983153</v>
      </c>
      <c r="AA113" s="133">
        <v>11.475841503001501</v>
      </c>
      <c r="AB113" s="133">
        <v>11.844833172448901</v>
      </c>
      <c r="AC113" s="133">
        <v>9.6845953327047294</v>
      </c>
      <c r="AD113" s="133">
        <v>12.422373586277599</v>
      </c>
      <c r="AE113" s="133">
        <v>25.221657191164301</v>
      </c>
      <c r="AF113" s="133">
        <v>35.2993812968122</v>
      </c>
      <c r="AG113" s="133">
        <v>7.76336964925272</v>
      </c>
      <c r="AH113" s="133"/>
      <c r="AI113" s="133"/>
      <c r="AJ113" s="133"/>
      <c r="AK113" s="133"/>
      <c r="AL113" s="133"/>
      <c r="AM113" s="133"/>
      <c r="AN113" s="133"/>
      <c r="AO113" s="133"/>
      <c r="AP113" s="133"/>
      <c r="AQ113" s="133"/>
      <c r="AR113" s="133"/>
      <c r="AS113" s="133"/>
      <c r="AT113" s="133"/>
      <c r="AU113" s="133"/>
      <c r="AV113" s="133"/>
      <c r="AW113" s="133"/>
    </row>
    <row r="114" spans="1:49" x14ac:dyDescent="0.35">
      <c r="A114" s="15" t="s">
        <v>294</v>
      </c>
      <c r="B114" s="15" t="s">
        <v>295</v>
      </c>
      <c r="C114" s="16">
        <v>6657.0583495999999</v>
      </c>
      <c r="D114" s="16">
        <v>6625.1752040000001</v>
      </c>
      <c r="E114" s="16">
        <v>6470.3951960000004</v>
      </c>
      <c r="F114" s="16">
        <v>6393.6651959999999</v>
      </c>
      <c r="G114" s="16">
        <v>6347.1449979999998</v>
      </c>
      <c r="H114" s="16">
        <v>6362.4300949999997</v>
      </c>
      <c r="I114" s="16">
        <v>6336.1199989999996</v>
      </c>
      <c r="J114" s="16">
        <v>6345.7049999999999</v>
      </c>
      <c r="K114" s="16">
        <v>6353.8900990000002</v>
      </c>
      <c r="L114" s="16">
        <v>6391.0562980000004</v>
      </c>
      <c r="M114" s="16">
        <v>6367.8239979999998</v>
      </c>
      <c r="N114" s="16">
        <v>6312.5939010000002</v>
      </c>
      <c r="O114" s="16">
        <v>6147.1044000000002</v>
      </c>
      <c r="P114" s="16">
        <v>6148.7251999999999</v>
      </c>
      <c r="Q114" s="16">
        <v>6014.7551999999996</v>
      </c>
      <c r="R114" s="16">
        <v>5916.1908999999996</v>
      </c>
      <c r="S114" s="16">
        <v>5909.5794999999998</v>
      </c>
      <c r="T114" s="84">
        <v>5970.1370190999996</v>
      </c>
      <c r="U114" s="84">
        <v>5905.2694000000001</v>
      </c>
      <c r="V114" s="84">
        <v>5726.3993</v>
      </c>
      <c r="W114" s="84">
        <v>5773.5092000000004</v>
      </c>
      <c r="X114" s="84">
        <v>5193.1027999999997</v>
      </c>
      <c r="Y114" s="84">
        <v>5078.7083000000002</v>
      </c>
      <c r="Z114" s="84">
        <v>5083.5092000000004</v>
      </c>
      <c r="AA114" s="84">
        <v>5128.0663000000004</v>
      </c>
      <c r="AB114" s="84">
        <v>5283.0392000000002</v>
      </c>
      <c r="AC114" s="84">
        <v>5332.2996000000003</v>
      </c>
      <c r="AD114" s="84">
        <v>5464.7293</v>
      </c>
      <c r="AE114" s="84">
        <v>5643.7992000000004</v>
      </c>
      <c r="AF114" s="84">
        <v>5731.0294000000004</v>
      </c>
      <c r="AG114" s="84">
        <v>0</v>
      </c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</row>
    <row r="115" spans="1:49" x14ac:dyDescent="0.35">
      <c r="A115" s="15"/>
      <c r="B115" s="15"/>
    </row>
    <row r="116" spans="1:49" x14ac:dyDescent="0.35">
      <c r="A116" s="18" t="s">
        <v>338</v>
      </c>
      <c r="B116" s="18" t="s">
        <v>339</v>
      </c>
    </row>
    <row r="117" spans="1:49" x14ac:dyDescent="0.35">
      <c r="A117" s="18" t="s">
        <v>340</v>
      </c>
      <c r="B117" s="18" t="s">
        <v>340</v>
      </c>
    </row>
    <row r="118" spans="1:49" x14ac:dyDescent="0.35">
      <c r="A118" s="15" t="s">
        <v>6</v>
      </c>
      <c r="B118" s="15" t="s">
        <v>7</v>
      </c>
      <c r="C118" s="51">
        <v>1325000000</v>
      </c>
      <c r="D118" s="51">
        <v>1246000000</v>
      </c>
      <c r="E118" s="51">
        <v>1099000000</v>
      </c>
      <c r="F118" s="51">
        <v>1089000000</v>
      </c>
      <c r="G118" s="51">
        <v>1236000000</v>
      </c>
      <c r="H118" s="51">
        <v>1251000000</v>
      </c>
      <c r="I118" s="51">
        <v>1132000000</v>
      </c>
      <c r="J118" s="51">
        <v>1211000000</v>
      </c>
      <c r="K118" s="51">
        <v>1473000000</v>
      </c>
      <c r="L118" s="51">
        <v>1287000000</v>
      </c>
      <c r="M118" s="51">
        <v>1203000000</v>
      </c>
      <c r="N118" s="51">
        <v>1133000000</v>
      </c>
      <c r="O118" s="51">
        <v>967000000</v>
      </c>
      <c r="P118" s="51">
        <v>924000000</v>
      </c>
      <c r="Q118" s="51">
        <v>0</v>
      </c>
      <c r="R118" s="51">
        <v>465302221.85580099</v>
      </c>
      <c r="S118" s="51">
        <v>470507849.29870003</v>
      </c>
      <c r="T118" s="51">
        <v>549072036.699</v>
      </c>
      <c r="U118" s="51">
        <v>510110885.30910003</v>
      </c>
      <c r="V118" s="51">
        <v>529387769.67119998</v>
      </c>
      <c r="W118" s="51">
        <v>296549732.12229997</v>
      </c>
      <c r="X118" s="51">
        <v>5.8207660913467394E-8</v>
      </c>
      <c r="Y118" s="51">
        <v>0</v>
      </c>
      <c r="Z118" s="51">
        <v>9.9942553788423498E-5</v>
      </c>
      <c r="AA118" s="51">
        <v>0</v>
      </c>
      <c r="AB118" s="51">
        <v>0</v>
      </c>
      <c r="AC118" s="51">
        <v>0</v>
      </c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</row>
    <row r="119" spans="1:49" x14ac:dyDescent="0.35">
      <c r="A119" s="15" t="s">
        <v>315</v>
      </c>
      <c r="B119" s="15" t="s">
        <v>316</v>
      </c>
      <c r="C119" s="151">
        <v>-17</v>
      </c>
      <c r="D119" s="151">
        <v>0</v>
      </c>
      <c r="E119" s="151">
        <v>-21</v>
      </c>
      <c r="F119" s="151">
        <v>-17</v>
      </c>
      <c r="G119" s="151">
        <v>-6</v>
      </c>
      <c r="H119" s="151">
        <v>2</v>
      </c>
      <c r="I119" s="151">
        <v>-1</v>
      </c>
      <c r="J119" s="151">
        <v>5</v>
      </c>
      <c r="K119" s="151">
        <v>14</v>
      </c>
      <c r="L119" s="151">
        <v>-3</v>
      </c>
      <c r="M119" s="151">
        <v>9</v>
      </c>
      <c r="N119" s="151">
        <v>18</v>
      </c>
      <c r="O119" s="151">
        <v>4</v>
      </c>
      <c r="P119" s="151">
        <v>3</v>
      </c>
      <c r="Q119" s="151">
        <v>0</v>
      </c>
      <c r="R119" s="151">
        <v>1.14736634</v>
      </c>
      <c r="S119" s="151">
        <v>-2.4922431299999999</v>
      </c>
      <c r="T119" s="151">
        <v>4.3665456599999999</v>
      </c>
      <c r="U119" s="151">
        <v>13.16021634</v>
      </c>
      <c r="V119" s="151">
        <v>7.9103442599999996</v>
      </c>
      <c r="W119" s="151">
        <v>-5.1505693399999997</v>
      </c>
      <c r="X119" s="151">
        <v>0</v>
      </c>
      <c r="Y119" s="151">
        <v>0</v>
      </c>
      <c r="Z119" s="151">
        <v>0</v>
      </c>
      <c r="AA119" s="151">
        <v>0</v>
      </c>
      <c r="AB119" s="151">
        <v>0</v>
      </c>
      <c r="AC119" s="151">
        <v>0</v>
      </c>
      <c r="AD119" s="151"/>
      <c r="AE119" s="151"/>
      <c r="AF119" s="151"/>
      <c r="AG119" s="151"/>
      <c r="AH119" s="151"/>
      <c r="AI119" s="151"/>
      <c r="AJ119" s="151"/>
      <c r="AK119" s="151"/>
      <c r="AL119" s="151"/>
      <c r="AM119" s="151"/>
      <c r="AN119" s="151"/>
      <c r="AO119" s="151"/>
      <c r="AP119" s="151"/>
      <c r="AQ119" s="151"/>
      <c r="AR119" s="151"/>
      <c r="AS119" s="151"/>
      <c r="AT119" s="151"/>
      <c r="AU119" s="151"/>
      <c r="AV119" s="151"/>
      <c r="AW119" s="151"/>
    </row>
    <row r="120" spans="1:49" x14ac:dyDescent="0.35">
      <c r="A120" s="15" t="s">
        <v>8</v>
      </c>
      <c r="B120" s="15" t="s">
        <v>9</v>
      </c>
      <c r="C120" s="287">
        <v>1279000000</v>
      </c>
      <c r="D120" s="287">
        <v>1335000000</v>
      </c>
      <c r="E120" s="287">
        <v>1151000000</v>
      </c>
      <c r="F120" s="287">
        <v>1210000000</v>
      </c>
      <c r="G120" s="287">
        <v>1095000000</v>
      </c>
      <c r="H120" s="287">
        <v>1151000000</v>
      </c>
      <c r="I120" s="287">
        <v>1113000000</v>
      </c>
      <c r="J120" s="287">
        <v>1296000000</v>
      </c>
      <c r="K120" s="287">
        <v>1206000000</v>
      </c>
      <c r="L120" s="287">
        <v>1275000000</v>
      </c>
      <c r="M120" s="287">
        <v>1191000000</v>
      </c>
      <c r="N120" s="287">
        <v>1265000000</v>
      </c>
      <c r="O120" s="287">
        <v>862000000</v>
      </c>
      <c r="P120" s="287">
        <v>984000000</v>
      </c>
      <c r="Q120" s="287">
        <v>0</v>
      </c>
      <c r="R120" s="287">
        <v>465450097.47770101</v>
      </c>
      <c r="S120" s="287">
        <v>470507849.29870003</v>
      </c>
      <c r="T120" s="51">
        <v>549072036.699</v>
      </c>
      <c r="U120" s="51">
        <v>510110885.30910003</v>
      </c>
      <c r="V120" s="51">
        <v>529387769.67129999</v>
      </c>
      <c r="W120" s="51">
        <v>296549732.12229997</v>
      </c>
      <c r="X120" s="51">
        <v>0</v>
      </c>
      <c r="Y120" s="51">
        <v>-5.8207660913467394E-8</v>
      </c>
      <c r="Z120" s="51">
        <v>1.0000076144933701E-4</v>
      </c>
      <c r="AA120" s="51">
        <v>0</v>
      </c>
      <c r="AB120" s="51">
        <v>0</v>
      </c>
      <c r="AC120" s="51">
        <v>0</v>
      </c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</row>
    <row r="121" spans="1:49" x14ac:dyDescent="0.35">
      <c r="A121" s="15" t="s">
        <v>317</v>
      </c>
      <c r="B121" s="15" t="s">
        <v>318</v>
      </c>
      <c r="C121" s="151">
        <v>5</v>
      </c>
      <c r="D121" s="151">
        <v>-5</v>
      </c>
      <c r="E121" s="151">
        <v>-10</v>
      </c>
      <c r="F121" s="151">
        <v>-17</v>
      </c>
      <c r="G121" s="151">
        <v>-13</v>
      </c>
      <c r="H121" s="151">
        <v>-12</v>
      </c>
      <c r="I121" s="151">
        <v>-6</v>
      </c>
      <c r="J121" s="151">
        <v>1</v>
      </c>
      <c r="K121" s="151">
        <v>5</v>
      </c>
      <c r="L121" s="151">
        <v>5</v>
      </c>
      <c r="M121" s="151">
        <v>10</v>
      </c>
      <c r="N121" s="151">
        <v>20</v>
      </c>
      <c r="O121" s="151">
        <v>7</v>
      </c>
      <c r="P121" s="151">
        <v>9</v>
      </c>
      <c r="Q121" s="151">
        <v>-0.16213094</v>
      </c>
      <c r="R121" s="151">
        <v>0.61324604999999999</v>
      </c>
      <c r="S121" s="151">
        <v>-2.08210038</v>
      </c>
      <c r="T121" s="151">
        <v>3.8666883900000002</v>
      </c>
      <c r="U121" s="151">
        <v>13.199766260000001</v>
      </c>
      <c r="V121" s="151">
        <v>7.8753022399999999</v>
      </c>
      <c r="W121" s="151">
        <v>-5.1505693399999997</v>
      </c>
      <c r="X121" s="151">
        <v>0</v>
      </c>
      <c r="Y121" s="151">
        <v>0</v>
      </c>
      <c r="Z121" s="151">
        <v>0</v>
      </c>
      <c r="AA121" s="151">
        <v>0</v>
      </c>
      <c r="AB121" s="151">
        <v>0</v>
      </c>
      <c r="AC121" s="151">
        <v>0</v>
      </c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</row>
    <row r="122" spans="1:49" x14ac:dyDescent="0.35">
      <c r="A122" s="15" t="s">
        <v>266</v>
      </c>
      <c r="B122" s="15" t="s">
        <v>267</v>
      </c>
      <c r="C122" s="291"/>
      <c r="D122" s="291"/>
      <c r="E122" s="291"/>
      <c r="F122" s="291"/>
      <c r="G122" s="291"/>
      <c r="H122" s="291"/>
      <c r="I122" s="291"/>
      <c r="J122" s="291"/>
      <c r="K122" s="291"/>
      <c r="L122" s="291"/>
      <c r="M122" s="291"/>
      <c r="N122" s="291"/>
      <c r="O122" s="287">
        <v>126119662.0811</v>
      </c>
      <c r="P122" s="287">
        <v>113104841.74689999</v>
      </c>
      <c r="Q122" s="287">
        <v>-19532878.3143012</v>
      </c>
      <c r="R122" s="287">
        <v>-85775744.532499298</v>
      </c>
      <c r="S122" s="287">
        <v>-2197972.9617997902</v>
      </c>
      <c r="T122" s="85">
        <v>13871748.7788001</v>
      </c>
      <c r="U122" s="85">
        <v>36381527.7771997</v>
      </c>
      <c r="V122" s="85">
        <v>-46452321.205299906</v>
      </c>
      <c r="W122" s="85">
        <v>11187875.687500201</v>
      </c>
      <c r="X122" s="85">
        <v>-41706459.405500002</v>
      </c>
      <c r="Y122" s="85">
        <v>-183219.94069998601</v>
      </c>
      <c r="Z122" s="85">
        <v>414.826399995945</v>
      </c>
      <c r="AA122" s="85">
        <v>489.70020000003802</v>
      </c>
      <c r="AB122" s="85">
        <v>-98.811799999551894</v>
      </c>
      <c r="AC122" s="85">
        <v>-109.657499999715</v>
      </c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</row>
    <row r="123" spans="1:49" x14ac:dyDescent="0.35">
      <c r="A123" s="15" t="s">
        <v>268</v>
      </c>
      <c r="B123" s="15" t="s">
        <v>269</v>
      </c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60">
        <v>14.6310512855104</v>
      </c>
      <c r="P123" s="160">
        <v>11.494394486473601</v>
      </c>
      <c r="Q123" s="108" t="e">
        <v>#DIV/0!</v>
      </c>
      <c r="R123" s="160">
        <v>-18.4285587214016</v>
      </c>
      <c r="S123" s="160">
        <v>-0.46714905289590902</v>
      </c>
      <c r="T123" s="133">
        <v>2.5263986966439802</v>
      </c>
      <c r="U123" s="133">
        <v>7.1320822246626703</v>
      </c>
      <c r="V123" s="133">
        <v>-8.7747250440149802</v>
      </c>
      <c r="W123" s="133">
        <v>3.77268109717469</v>
      </c>
      <c r="X123" s="133">
        <v>0</v>
      </c>
      <c r="Y123" s="133">
        <v>0</v>
      </c>
      <c r="Z123" s="133">
        <v>0</v>
      </c>
      <c r="AA123" s="133">
        <v>0</v>
      </c>
      <c r="AB123" s="133">
        <v>0</v>
      </c>
      <c r="AC123" s="133">
        <v>0</v>
      </c>
      <c r="AD123" s="133"/>
      <c r="AE123" s="133"/>
      <c r="AF123" s="133"/>
      <c r="AG123" s="133"/>
      <c r="AH123" s="133"/>
      <c r="AI123" s="133"/>
      <c r="AJ123" s="133"/>
      <c r="AK123" s="133"/>
      <c r="AL123" s="133"/>
      <c r="AM123" s="133"/>
      <c r="AN123" s="133"/>
      <c r="AO123" s="133"/>
      <c r="AP123" s="133"/>
      <c r="AQ123" s="133"/>
      <c r="AR123" s="133"/>
      <c r="AS123" s="133"/>
      <c r="AT123" s="133"/>
      <c r="AU123" s="133"/>
      <c r="AV123" s="133"/>
      <c r="AW123" s="133"/>
    </row>
    <row r="124" spans="1:49" x14ac:dyDescent="0.35">
      <c r="A124" s="15" t="s">
        <v>330</v>
      </c>
      <c r="B124" s="15" t="s">
        <v>332</v>
      </c>
      <c r="C124" s="287">
        <v>137000000</v>
      </c>
      <c r="D124" s="287">
        <v>172000000</v>
      </c>
      <c r="E124" s="287">
        <v>108000000</v>
      </c>
      <c r="F124" s="287">
        <v>71000000</v>
      </c>
      <c r="G124" s="287">
        <v>94000000</v>
      </c>
      <c r="H124" s="287">
        <v>141000000</v>
      </c>
      <c r="I124" s="287">
        <v>113000000</v>
      </c>
      <c r="J124" s="287">
        <v>197000000</v>
      </c>
      <c r="K124" s="287">
        <v>126000000</v>
      </c>
      <c r="L124" s="287">
        <v>123000000</v>
      </c>
      <c r="M124" s="287">
        <v>125000000</v>
      </c>
      <c r="N124" s="287">
        <v>4058000000</v>
      </c>
      <c r="O124" s="287">
        <v>102000000</v>
      </c>
      <c r="P124" s="287">
        <v>72000000</v>
      </c>
      <c r="Q124" s="287">
        <v>584000000</v>
      </c>
      <c r="R124" s="287">
        <v>-50190191.876597799</v>
      </c>
      <c r="S124" s="287">
        <v>-44799248.7537999</v>
      </c>
      <c r="T124" s="85">
        <v>84630102.450900003</v>
      </c>
      <c r="U124" s="85">
        <v>-8148299.8028001199</v>
      </c>
      <c r="V124" s="85">
        <v>-4294828350.2896004</v>
      </c>
      <c r="W124" s="85">
        <v>-514735560.91249996</v>
      </c>
      <c r="X124" s="85">
        <v>-41706459.405500099</v>
      </c>
      <c r="Y124" s="85">
        <v>-21659046.940699797</v>
      </c>
      <c r="Z124" s="85">
        <v>414.826400112361</v>
      </c>
      <c r="AA124" s="85">
        <v>489.70020000012903</v>
      </c>
      <c r="AB124" s="85">
        <v>-98.811799998947706</v>
      </c>
      <c r="AC124" s="85">
        <v>-109.657499999786</v>
      </c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</row>
    <row r="125" spans="1:49" x14ac:dyDescent="0.35">
      <c r="A125" s="15" t="s">
        <v>333</v>
      </c>
      <c r="B125" s="15" t="s">
        <v>334</v>
      </c>
      <c r="C125" s="288">
        <v>10.7</v>
      </c>
      <c r="D125" s="288">
        <v>12.9</v>
      </c>
      <c r="E125" s="288">
        <v>9.4</v>
      </c>
      <c r="F125" s="288">
        <v>5.9</v>
      </c>
      <c r="G125" s="288">
        <v>8.6</v>
      </c>
      <c r="H125" s="288">
        <v>12.3</v>
      </c>
      <c r="I125" s="288">
        <v>10.199999999999999</v>
      </c>
      <c r="J125" s="288">
        <v>15.2</v>
      </c>
      <c r="K125" s="288">
        <v>10.5</v>
      </c>
      <c r="L125" s="288">
        <v>9.6999999999999993</v>
      </c>
      <c r="M125" s="288">
        <v>10.5</v>
      </c>
      <c r="N125" s="288">
        <v>320.7</v>
      </c>
      <c r="O125" s="288">
        <v>11.9</v>
      </c>
      <c r="P125" s="288">
        <v>7.3</v>
      </c>
      <c r="Q125" s="291" t="s">
        <v>122</v>
      </c>
      <c r="R125" s="291" t="s">
        <v>122</v>
      </c>
      <c r="S125" s="291" t="s">
        <v>122</v>
      </c>
      <c r="T125" s="84" t="s">
        <v>122</v>
      </c>
      <c r="U125" s="84" t="s">
        <v>122</v>
      </c>
      <c r="V125" s="84" t="s">
        <v>122</v>
      </c>
      <c r="W125" s="84" t="s">
        <v>122</v>
      </c>
      <c r="X125" s="84" t="s">
        <v>122</v>
      </c>
      <c r="Y125" s="84" t="s">
        <v>122</v>
      </c>
      <c r="Z125" s="84" t="s">
        <v>122</v>
      </c>
      <c r="AA125" s="84" t="s">
        <v>122</v>
      </c>
      <c r="AB125" s="84" t="s">
        <v>122</v>
      </c>
      <c r="AC125" s="84" t="s">
        <v>122</v>
      </c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  <c r="AT125" s="84"/>
      <c r="AU125" s="84"/>
      <c r="AV125" s="84"/>
      <c r="AW125" s="84"/>
    </row>
    <row r="126" spans="1:49" x14ac:dyDescent="0.35">
      <c r="A126" s="15" t="s">
        <v>28</v>
      </c>
      <c r="B126" s="15" t="s">
        <v>29</v>
      </c>
      <c r="C126" s="51">
        <v>0</v>
      </c>
      <c r="D126" s="51">
        <v>0</v>
      </c>
      <c r="E126" s="51">
        <v>0</v>
      </c>
      <c r="F126" s="51">
        <v>-40000000</v>
      </c>
      <c r="G126" s="51">
        <v>0</v>
      </c>
      <c r="H126" s="51">
        <v>0</v>
      </c>
      <c r="I126" s="51">
        <v>0</v>
      </c>
      <c r="J126" s="51">
        <v>244842.04678667302</v>
      </c>
      <c r="K126" s="51">
        <v>0</v>
      </c>
      <c r="L126" s="51">
        <v>0</v>
      </c>
      <c r="M126" s="51">
        <v>0</v>
      </c>
      <c r="N126" s="51">
        <v>3910000000</v>
      </c>
      <c r="O126" s="51">
        <v>0</v>
      </c>
      <c r="P126" s="51">
        <v>0</v>
      </c>
      <c r="Q126" s="51">
        <v>618000000</v>
      </c>
      <c r="R126" s="51">
        <v>0</v>
      </c>
      <c r="S126" s="51">
        <v>0</v>
      </c>
      <c r="T126" s="85">
        <v>110371618.517</v>
      </c>
      <c r="U126" s="85">
        <v>1.45519152283669E-8</v>
      </c>
      <c r="V126" s="85">
        <v>-4233240681.7199998</v>
      </c>
      <c r="W126" s="85">
        <v>-525923436.59999996</v>
      </c>
      <c r="X126" s="85">
        <v>0</v>
      </c>
      <c r="Y126" s="85">
        <v>-21475826.999999899</v>
      </c>
      <c r="Z126" s="85">
        <v>0</v>
      </c>
      <c r="AA126" s="85">
        <v>0</v>
      </c>
      <c r="AB126" s="85">
        <v>0</v>
      </c>
      <c r="AC126" s="85">
        <v>0</v>
      </c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84"/>
      <c r="AT126" s="84"/>
      <c r="AU126" s="84"/>
      <c r="AV126" s="84"/>
      <c r="AW126" s="84"/>
    </row>
    <row r="127" spans="1:49" x14ac:dyDescent="0.35">
      <c r="A127" s="15" t="s">
        <v>270</v>
      </c>
      <c r="B127" s="15" t="s">
        <v>454</v>
      </c>
      <c r="C127" s="51">
        <v>137000000</v>
      </c>
      <c r="D127" s="51">
        <v>172000000</v>
      </c>
      <c r="E127" s="51">
        <v>108000000</v>
      </c>
      <c r="F127" s="51">
        <v>111000000</v>
      </c>
      <c r="G127" s="51">
        <v>94000000</v>
      </c>
      <c r="H127" s="51">
        <v>141000000</v>
      </c>
      <c r="I127" s="51">
        <v>113000000</v>
      </c>
      <c r="J127" s="51">
        <v>197000000</v>
      </c>
      <c r="K127" s="51">
        <v>126000000</v>
      </c>
      <c r="L127" s="51">
        <v>123000000</v>
      </c>
      <c r="M127" s="51">
        <v>125000000</v>
      </c>
      <c r="N127" s="51">
        <v>148000000</v>
      </c>
      <c r="O127" s="51">
        <v>102000000</v>
      </c>
      <c r="P127" s="51">
        <v>72000000</v>
      </c>
      <c r="Q127" s="51">
        <v>-34000000</v>
      </c>
      <c r="R127" s="51">
        <v>-50190191.876597799</v>
      </c>
      <c r="S127" s="51">
        <v>-44799248.7537999</v>
      </c>
      <c r="T127" s="85">
        <v>-25741516.066100001</v>
      </c>
      <c r="U127" s="85">
        <v>-8148299.8028001497</v>
      </c>
      <c r="V127" s="85">
        <v>-61587668.569599897</v>
      </c>
      <c r="W127" s="85">
        <v>11187875.6875</v>
      </c>
      <c r="X127" s="85">
        <v>-41706459.405500099</v>
      </c>
      <c r="Y127" s="85">
        <v>-183219.94069987</v>
      </c>
      <c r="Z127" s="85">
        <v>414.826400112361</v>
      </c>
      <c r="AA127" s="85">
        <v>489.70020000007196</v>
      </c>
      <c r="AB127" s="85">
        <v>-98.811799998947706</v>
      </c>
      <c r="AC127" s="85">
        <v>-109.657499999715</v>
      </c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84"/>
      <c r="AS127" s="84"/>
      <c r="AT127" s="84"/>
      <c r="AU127" s="84"/>
      <c r="AV127" s="84"/>
      <c r="AW127" s="84"/>
    </row>
    <row r="128" spans="1:49" x14ac:dyDescent="0.35">
      <c r="A128" s="15" t="s">
        <v>335</v>
      </c>
      <c r="B128" s="15" t="s">
        <v>33</v>
      </c>
      <c r="C128" s="160">
        <v>10.7</v>
      </c>
      <c r="D128" s="160">
        <v>12.9</v>
      </c>
      <c r="E128" s="160">
        <v>9.4</v>
      </c>
      <c r="F128" s="160">
        <v>9.1999999999999993</v>
      </c>
      <c r="G128" s="160">
        <v>8.6</v>
      </c>
      <c r="H128" s="160">
        <v>12.3</v>
      </c>
      <c r="I128" s="160">
        <v>10.199999999999999</v>
      </c>
      <c r="J128" s="160">
        <v>15.2</v>
      </c>
      <c r="K128" s="160">
        <v>10.5</v>
      </c>
      <c r="L128" s="160">
        <v>9.6999999999999993</v>
      </c>
      <c r="M128" s="160">
        <v>10.5</v>
      </c>
      <c r="N128" s="160">
        <v>11.7</v>
      </c>
      <c r="O128" s="160">
        <v>11.8</v>
      </c>
      <c r="P128" s="160">
        <v>7.3</v>
      </c>
      <c r="Q128" s="160">
        <v>0</v>
      </c>
      <c r="R128" s="108" t="s">
        <v>122</v>
      </c>
      <c r="S128" s="108" t="s">
        <v>122</v>
      </c>
      <c r="T128" s="133" t="s">
        <v>122</v>
      </c>
      <c r="U128" s="133" t="s">
        <v>122</v>
      </c>
      <c r="V128" s="133" t="s">
        <v>122</v>
      </c>
      <c r="W128" s="84" t="s">
        <v>122</v>
      </c>
      <c r="X128" s="84" t="s">
        <v>122</v>
      </c>
      <c r="Y128" s="84" t="s">
        <v>122</v>
      </c>
      <c r="Z128" s="84" t="s">
        <v>122</v>
      </c>
      <c r="AA128" s="84" t="s">
        <v>122</v>
      </c>
      <c r="AB128" s="84" t="s">
        <v>122</v>
      </c>
      <c r="AC128" s="84" t="s">
        <v>122</v>
      </c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</row>
    <row r="129" spans="1:49" x14ac:dyDescent="0.35">
      <c r="A129" s="15" t="s">
        <v>336</v>
      </c>
      <c r="B129" s="15" t="s">
        <v>337</v>
      </c>
      <c r="C129" s="160">
        <v>29.2</v>
      </c>
      <c r="D129" s="160">
        <v>30.1</v>
      </c>
      <c r="E129" s="160">
        <v>35.1</v>
      </c>
      <c r="F129" s="160">
        <v>31</v>
      </c>
      <c r="G129" s="160">
        <v>32.299999999999997</v>
      </c>
      <c r="H129" s="160">
        <v>30.6</v>
      </c>
      <c r="I129" s="160">
        <v>30.1</v>
      </c>
      <c r="J129" s="160">
        <v>24.5</v>
      </c>
      <c r="K129" s="160">
        <v>27.2</v>
      </c>
      <c r="L129" s="160">
        <v>27.3</v>
      </c>
      <c r="M129" s="160">
        <v>30.5</v>
      </c>
      <c r="N129" s="160">
        <v>26.4</v>
      </c>
      <c r="O129" s="160">
        <v>33.299999999999997</v>
      </c>
      <c r="P129" s="160">
        <v>30.1</v>
      </c>
      <c r="Q129" s="160">
        <v>0</v>
      </c>
      <c r="R129" s="160">
        <v>36.224405196110297</v>
      </c>
      <c r="S129" s="160">
        <v>41.9568000736503</v>
      </c>
      <c r="T129" s="133">
        <v>41.413649019489696</v>
      </c>
      <c r="U129" s="133">
        <v>47.351356307589803</v>
      </c>
      <c r="V129" s="133">
        <v>44.400585420497997</v>
      </c>
      <c r="W129" s="133">
        <v>40.054951336750101</v>
      </c>
      <c r="X129" s="133">
        <v>0</v>
      </c>
      <c r="Y129" s="133">
        <v>0</v>
      </c>
      <c r="Z129" s="133">
        <v>0</v>
      </c>
      <c r="AA129" s="133">
        <v>0</v>
      </c>
      <c r="AB129" s="133">
        <v>0</v>
      </c>
      <c r="AC129" s="133">
        <v>0</v>
      </c>
      <c r="AD129" s="84"/>
      <c r="AE129" s="84"/>
      <c r="AF129" s="84"/>
      <c r="AG129" s="84"/>
      <c r="AH129" s="84"/>
      <c r="AI129" s="84"/>
      <c r="AJ129" s="84"/>
      <c r="AK129" s="84"/>
      <c r="AL129" s="84"/>
      <c r="AM129" s="84"/>
      <c r="AN129" s="84"/>
      <c r="AO129" s="84"/>
      <c r="AP129" s="84"/>
      <c r="AQ129" s="84"/>
      <c r="AR129" s="84"/>
      <c r="AS129" s="84"/>
      <c r="AT129" s="84"/>
      <c r="AU129" s="84"/>
      <c r="AV129" s="84"/>
      <c r="AW129" s="84"/>
    </row>
    <row r="130" spans="1:49" x14ac:dyDescent="0.35">
      <c r="A130" s="15" t="s">
        <v>297</v>
      </c>
      <c r="B130" s="15" t="s">
        <v>453</v>
      </c>
      <c r="C130" s="160">
        <v>14.2</v>
      </c>
      <c r="D130" s="160">
        <v>17.2</v>
      </c>
      <c r="E130" s="160">
        <v>10.8</v>
      </c>
      <c r="F130" s="160">
        <v>7.3</v>
      </c>
      <c r="G130" s="160">
        <v>9.9</v>
      </c>
      <c r="H130" s="160">
        <v>15</v>
      </c>
      <c r="I130" s="160">
        <v>12.2</v>
      </c>
      <c r="J130" s="160">
        <v>21.2</v>
      </c>
      <c r="K130" s="160">
        <v>13.4</v>
      </c>
      <c r="L130" s="160">
        <v>13.1</v>
      </c>
      <c r="M130" s="160">
        <v>13.4</v>
      </c>
      <c r="N130" s="160">
        <v>492.4</v>
      </c>
      <c r="O130" s="160">
        <v>14.3</v>
      </c>
      <c r="P130" s="160">
        <v>9.9</v>
      </c>
      <c r="Q130" s="160">
        <v>170</v>
      </c>
      <c r="R130" s="160">
        <v>-4.3668516320431401</v>
      </c>
      <c r="S130" s="160">
        <v>-3.6828552685392202</v>
      </c>
      <c r="T130" s="160">
        <v>6.6630915565978199</v>
      </c>
      <c r="U130" s="160">
        <v>-0.61981695980002804</v>
      </c>
      <c r="V130" s="160">
        <v>-535.35670207222699</v>
      </c>
      <c r="W130" s="160">
        <v>-423.36118234648598</v>
      </c>
      <c r="X130" s="160">
        <v>317.32615035972299</v>
      </c>
      <c r="Y130" s="160">
        <v>223.34232893939401</v>
      </c>
      <c r="Z130" s="160">
        <v>-5.0151141151937896E-3</v>
      </c>
      <c r="AA130" s="160">
        <v>-1.2708644979633201E-2</v>
      </c>
      <c r="AB130" s="160">
        <v>-0.51923953486825003</v>
      </c>
      <c r="AC130" s="160">
        <v>-1.17435630402417</v>
      </c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</row>
    <row r="131" spans="1:49" x14ac:dyDescent="0.35">
      <c r="A131" s="15" t="s">
        <v>294</v>
      </c>
      <c r="B131" s="15" t="s">
        <v>295</v>
      </c>
      <c r="C131" s="16">
        <v>2223.5722222221998</v>
      </c>
      <c r="D131" s="16">
        <v>2176.1021222221998</v>
      </c>
      <c r="E131" s="16">
        <v>2148.9965666665998</v>
      </c>
      <c r="F131" s="16">
        <v>2073.7665666665998</v>
      </c>
      <c r="G131" s="16">
        <v>2032.7086666666</v>
      </c>
      <c r="H131" s="16">
        <v>1978.5314444444</v>
      </c>
      <c r="I131" s="16">
        <v>1959</v>
      </c>
      <c r="J131" s="16">
        <v>1912.63</v>
      </c>
      <c r="K131" s="16">
        <v>1938.1375</v>
      </c>
      <c r="L131" s="16">
        <v>1986.7315000000001</v>
      </c>
      <c r="M131" s="16">
        <v>2002.037</v>
      </c>
      <c r="N131" s="16">
        <v>1531.3969999999999</v>
      </c>
      <c r="O131" s="16">
        <v>1488.53</v>
      </c>
      <c r="P131" s="16">
        <v>1550.33</v>
      </c>
      <c r="Q131" s="16">
        <v>29.5</v>
      </c>
      <c r="R131" s="16">
        <v>1088.5</v>
      </c>
      <c r="S131" s="16">
        <v>1060.5123401999999</v>
      </c>
      <c r="T131" s="16">
        <v>1097.5123401999999</v>
      </c>
      <c r="U131" s="16">
        <v>1095.0999999999999</v>
      </c>
      <c r="V131" s="16">
        <v>1080.5999999999999</v>
      </c>
      <c r="W131" s="16">
        <v>0</v>
      </c>
      <c r="X131" s="16">
        <v>0</v>
      </c>
      <c r="Y131" s="16">
        <v>0</v>
      </c>
      <c r="Z131" s="16">
        <v>17</v>
      </c>
      <c r="AA131" s="16">
        <v>0</v>
      </c>
      <c r="AB131" s="16">
        <v>0</v>
      </c>
      <c r="AC131" s="16">
        <v>0</v>
      </c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</row>
    <row r="132" spans="1:49" x14ac:dyDescent="0.35">
      <c r="A132" s="15"/>
      <c r="B132" s="15"/>
    </row>
    <row r="133" spans="1:49" x14ac:dyDescent="0.35">
      <c r="A133" s="18" t="s">
        <v>341</v>
      </c>
      <c r="B133" s="18" t="s">
        <v>341</v>
      </c>
    </row>
    <row r="134" spans="1:49" x14ac:dyDescent="0.35">
      <c r="A134" s="15" t="s">
        <v>6</v>
      </c>
      <c r="B134" s="15" t="s">
        <v>7</v>
      </c>
      <c r="C134" s="51">
        <v>8580000000</v>
      </c>
      <c r="D134" s="51">
        <v>8757000000</v>
      </c>
      <c r="E134" s="51">
        <v>7676000000</v>
      </c>
      <c r="F134" s="51">
        <v>7322000000</v>
      </c>
      <c r="G134" s="51">
        <v>7266000000</v>
      </c>
      <c r="H134" s="51">
        <v>7539000000</v>
      </c>
      <c r="I134" s="51">
        <v>7936000000</v>
      </c>
      <c r="J134" s="51">
        <v>9145000000</v>
      </c>
      <c r="K134" s="51">
        <v>10247000000</v>
      </c>
      <c r="L134" s="51">
        <v>9949000000</v>
      </c>
      <c r="M134" s="51">
        <v>9191000000</v>
      </c>
      <c r="N134" s="51">
        <v>9586000000</v>
      </c>
      <c r="O134" s="51">
        <v>10230000000</v>
      </c>
      <c r="P134" s="51">
        <v>11405000000</v>
      </c>
      <c r="Q134" s="51">
        <v>10468000000</v>
      </c>
      <c r="R134" s="51">
        <v>10988452347.296499</v>
      </c>
      <c r="S134" s="51">
        <v>11368626990.6957</v>
      </c>
      <c r="T134" s="51">
        <v>11318486490.4545</v>
      </c>
      <c r="U134" s="51">
        <v>11006155187.755299</v>
      </c>
      <c r="V134" s="51">
        <v>10685380688.990501</v>
      </c>
      <c r="W134" s="51">
        <v>10570337413.1052</v>
      </c>
      <c r="X134" s="51">
        <v>9773296231.9734001</v>
      </c>
      <c r="Y134" s="51">
        <v>10133469907.9188</v>
      </c>
      <c r="Z134" s="51">
        <v>10926150922.7523</v>
      </c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</row>
    <row r="135" spans="1:49" x14ac:dyDescent="0.35">
      <c r="A135" s="15" t="s">
        <v>315</v>
      </c>
      <c r="B135" s="15" t="s">
        <v>316</v>
      </c>
      <c r="C135" s="151">
        <v>-4</v>
      </c>
      <c r="D135" s="151">
        <v>4</v>
      </c>
      <c r="E135" s="151">
        <v>-6</v>
      </c>
      <c r="F135" s="151">
        <v>-4</v>
      </c>
      <c r="G135" s="151">
        <v>-9</v>
      </c>
      <c r="H135" s="151">
        <v>-7</v>
      </c>
      <c r="I135" s="151">
        <v>5</v>
      </c>
      <c r="J135" s="151">
        <v>19</v>
      </c>
      <c r="K135" s="151">
        <v>30</v>
      </c>
      <c r="L135" s="151">
        <v>23</v>
      </c>
      <c r="M135" s="151">
        <v>18</v>
      </c>
      <c r="N135" s="151">
        <v>10</v>
      </c>
      <c r="O135" s="151">
        <v>4</v>
      </c>
      <c r="P135" s="151">
        <v>15</v>
      </c>
      <c r="Q135" s="151">
        <v>8</v>
      </c>
      <c r="R135" s="151">
        <v>14.33114166</v>
      </c>
      <c r="S135" s="151">
        <v>8.6740306199999999</v>
      </c>
      <c r="T135" s="151">
        <v>-1.0712831899999999</v>
      </c>
      <c r="U135" s="151">
        <v>5.0018637200000002</v>
      </c>
      <c r="V135" s="151">
        <v>-7.0879540700000003</v>
      </c>
      <c r="W135" s="151">
        <v>-8.4891987199999992</v>
      </c>
      <c r="X135" s="151">
        <v>-9.9522856599999994</v>
      </c>
      <c r="Y135" s="151">
        <v>2.4153118199999999</v>
      </c>
      <c r="Z135" s="151">
        <v>14.52942622</v>
      </c>
      <c r="AA135" s="151"/>
      <c r="AB135" s="151"/>
      <c r="AC135" s="151"/>
      <c r="AD135" s="151"/>
      <c r="AE135" s="151"/>
      <c r="AF135" s="151"/>
      <c r="AG135" s="151"/>
      <c r="AH135" s="151"/>
      <c r="AI135" s="151"/>
      <c r="AJ135" s="151"/>
      <c r="AK135" s="151"/>
      <c r="AL135" s="151"/>
      <c r="AM135" s="151"/>
      <c r="AN135" s="151"/>
      <c r="AO135" s="151"/>
      <c r="AP135" s="151"/>
      <c r="AQ135" s="151"/>
      <c r="AR135" s="151"/>
      <c r="AS135" s="151"/>
      <c r="AT135" s="151"/>
      <c r="AU135" s="151"/>
      <c r="AV135" s="151"/>
      <c r="AW135" s="151"/>
    </row>
    <row r="136" spans="1:49" x14ac:dyDescent="0.35">
      <c r="A136" s="15" t="s">
        <v>8</v>
      </c>
      <c r="B136" s="15" t="s">
        <v>9</v>
      </c>
      <c r="C136" s="51">
        <v>8227000000</v>
      </c>
      <c r="D136" s="51">
        <v>8561000000</v>
      </c>
      <c r="E136" s="51">
        <v>8270000000</v>
      </c>
      <c r="F136" s="51">
        <v>8073000000</v>
      </c>
      <c r="G136" s="51">
        <v>7344000000</v>
      </c>
      <c r="H136" s="51">
        <v>7540000000</v>
      </c>
      <c r="I136" s="51">
        <v>7791000000</v>
      </c>
      <c r="J136" s="51">
        <v>8418000000</v>
      </c>
      <c r="K136" s="51">
        <v>8371000000</v>
      </c>
      <c r="L136" s="51">
        <v>9429000000</v>
      </c>
      <c r="M136" s="51">
        <v>8974000000</v>
      </c>
      <c r="N136" s="51">
        <v>9721000000</v>
      </c>
      <c r="O136" s="51">
        <v>9324000000</v>
      </c>
      <c r="P136" s="287">
        <v>10890000000</v>
      </c>
      <c r="Q136" s="287">
        <v>10838000000</v>
      </c>
      <c r="R136" s="51">
        <v>11254276636.5721</v>
      </c>
      <c r="S136" s="51">
        <v>10102647237.773201</v>
      </c>
      <c r="T136" s="51">
        <v>11233367302.0821</v>
      </c>
      <c r="U136" s="51">
        <v>11243910657.2029</v>
      </c>
      <c r="V136" s="51">
        <v>12197046826.008101</v>
      </c>
      <c r="W136" s="51">
        <v>9775437488.5720005</v>
      </c>
      <c r="X136" s="51">
        <v>9488798917.9169998</v>
      </c>
      <c r="Y136" s="51">
        <v>9935080070.6746101</v>
      </c>
      <c r="Z136" s="51">
        <v>10832648242.6616</v>
      </c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</row>
    <row r="137" spans="1:49" x14ac:dyDescent="0.35">
      <c r="A137" s="15" t="s">
        <v>317</v>
      </c>
      <c r="B137" s="15" t="s">
        <v>318</v>
      </c>
      <c r="C137" s="151">
        <v>-5</v>
      </c>
      <c r="D137" s="151">
        <v>-3</v>
      </c>
      <c r="E137" s="151">
        <v>-2</v>
      </c>
      <c r="F137" s="151">
        <v>-2</v>
      </c>
      <c r="G137" s="151">
        <v>-4</v>
      </c>
      <c r="H137" s="151">
        <v>-4</v>
      </c>
      <c r="I137" s="151">
        <v>-5</v>
      </c>
      <c r="J137" s="151">
        <v>-1</v>
      </c>
      <c r="K137" s="151">
        <v>6</v>
      </c>
      <c r="L137" s="151">
        <v>17</v>
      </c>
      <c r="M137" s="151">
        <v>17</v>
      </c>
      <c r="N137" s="151">
        <v>21</v>
      </c>
      <c r="O137" s="151">
        <v>16</v>
      </c>
      <c r="P137" s="151">
        <v>16</v>
      </c>
      <c r="Q137" s="151">
        <v>14</v>
      </c>
      <c r="R137" s="151">
        <v>15.224329880000001</v>
      </c>
      <c r="S137" s="151">
        <v>6.0728748000000001</v>
      </c>
      <c r="T137" s="151">
        <v>2.3733109400000001</v>
      </c>
      <c r="U137" s="151">
        <v>2.9634215400000001</v>
      </c>
      <c r="V137" s="151">
        <v>3.3548513799999999</v>
      </c>
      <c r="W137" s="151">
        <v>-4.5601151</v>
      </c>
      <c r="X137" s="151">
        <v>-12.165326090000001</v>
      </c>
      <c r="Y137" s="151">
        <v>-2.0782664999999998</v>
      </c>
      <c r="Z137" s="151">
        <v>-1.2325027900000001</v>
      </c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</row>
    <row r="138" spans="1:49" x14ac:dyDescent="0.35">
      <c r="A138" s="15" t="s">
        <v>330</v>
      </c>
      <c r="B138" s="15" t="s">
        <v>332</v>
      </c>
      <c r="C138" s="51">
        <v>78000000</v>
      </c>
      <c r="D138" s="51">
        <v>969000000</v>
      </c>
      <c r="E138" s="51">
        <v>907000000</v>
      </c>
      <c r="F138" s="51">
        <v>464000000</v>
      </c>
      <c r="G138" s="51">
        <v>705000000</v>
      </c>
      <c r="H138" s="51">
        <v>698000000</v>
      </c>
      <c r="I138" s="51">
        <v>817000000</v>
      </c>
      <c r="J138" s="51">
        <v>986000000</v>
      </c>
      <c r="K138" s="51">
        <v>1173000000</v>
      </c>
      <c r="L138" s="51">
        <v>1508000000</v>
      </c>
      <c r="M138" s="51">
        <v>1471000000</v>
      </c>
      <c r="N138" s="51">
        <v>1572000000</v>
      </c>
      <c r="O138" s="51">
        <v>1402000000</v>
      </c>
      <c r="P138" s="287">
        <v>1865000000</v>
      </c>
      <c r="Q138" s="287">
        <v>1966000000</v>
      </c>
      <c r="R138" s="85">
        <v>2169714556.3158803</v>
      </c>
      <c r="S138" s="85">
        <v>1816880864.4349</v>
      </c>
      <c r="T138" s="85">
        <v>2126026617.16909</v>
      </c>
      <c r="U138" s="85">
        <v>2014478667.4835901</v>
      </c>
      <c r="V138" s="85">
        <v>2644855175.9714899</v>
      </c>
      <c r="W138" s="85">
        <v>1661003943.1273</v>
      </c>
      <c r="X138" s="85">
        <v>1165646154.2401001</v>
      </c>
      <c r="Y138" s="85">
        <v>2082767166.8139</v>
      </c>
      <c r="Z138" s="85">
        <v>2480077755.2773204</v>
      </c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</row>
    <row r="139" spans="1:49" x14ac:dyDescent="0.35">
      <c r="A139" s="15" t="s">
        <v>333</v>
      </c>
      <c r="B139" s="15" t="s">
        <v>334</v>
      </c>
      <c r="C139" s="160">
        <v>0.9</v>
      </c>
      <c r="D139" s="160">
        <v>11.3</v>
      </c>
      <c r="E139" s="160">
        <v>11</v>
      </c>
      <c r="F139" s="160">
        <v>5.7</v>
      </c>
      <c r="G139" s="160">
        <v>9.6</v>
      </c>
      <c r="H139" s="160">
        <v>9.3000000000000007</v>
      </c>
      <c r="I139" s="160">
        <v>10.5</v>
      </c>
      <c r="J139" s="160">
        <v>11.7</v>
      </c>
      <c r="K139" s="160">
        <v>14</v>
      </c>
      <c r="L139" s="160">
        <v>16</v>
      </c>
      <c r="M139" s="160">
        <v>16.399999999999999</v>
      </c>
      <c r="N139" s="160">
        <v>16.2</v>
      </c>
      <c r="O139" s="160">
        <v>15</v>
      </c>
      <c r="P139" s="160">
        <v>17.100000000000001</v>
      </c>
      <c r="Q139" s="160">
        <v>18.100000000000001</v>
      </c>
      <c r="R139" s="133">
        <v>19.2790227784621</v>
      </c>
      <c r="S139" s="133">
        <v>17.984205740072699</v>
      </c>
      <c r="T139" s="133">
        <v>18.925995741054798</v>
      </c>
      <c r="U139" s="133">
        <v>17.9161746201986</v>
      </c>
      <c r="V139" s="133">
        <v>21.684389784679599</v>
      </c>
      <c r="W139" s="133">
        <v>16.991607230562298</v>
      </c>
      <c r="X139" s="133">
        <v>12.2844436300478</v>
      </c>
      <c r="Y139" s="133">
        <v>20.963768303806699</v>
      </c>
      <c r="Z139" s="133">
        <v>22.894473260104299</v>
      </c>
      <c r="AA139" s="133"/>
      <c r="AB139" s="133"/>
      <c r="AC139" s="133"/>
      <c r="AD139" s="133"/>
      <c r="AE139" s="133"/>
      <c r="AF139" s="133"/>
      <c r="AG139" s="133"/>
      <c r="AH139" s="133"/>
      <c r="AI139" s="133"/>
      <c r="AJ139" s="133"/>
      <c r="AK139" s="133"/>
      <c r="AL139" s="133"/>
      <c r="AM139" s="133"/>
      <c r="AN139" s="133"/>
      <c r="AO139" s="133"/>
      <c r="AP139" s="133"/>
      <c r="AQ139" s="133"/>
      <c r="AR139" s="133"/>
      <c r="AS139" s="133"/>
      <c r="AT139" s="133"/>
      <c r="AU139" s="133"/>
      <c r="AV139" s="133"/>
      <c r="AW139" s="133"/>
    </row>
    <row r="140" spans="1:49" x14ac:dyDescent="0.35">
      <c r="A140" s="15" t="s">
        <v>28</v>
      </c>
      <c r="B140" s="15" t="s">
        <v>29</v>
      </c>
      <c r="C140" s="51">
        <v>-796000000</v>
      </c>
      <c r="D140" s="51">
        <v>0</v>
      </c>
      <c r="E140" s="51">
        <v>0</v>
      </c>
      <c r="F140" s="51">
        <v>-279000000</v>
      </c>
      <c r="G140" s="51">
        <v>0</v>
      </c>
      <c r="H140" s="51">
        <v>0</v>
      </c>
      <c r="I140" s="51">
        <v>0</v>
      </c>
      <c r="J140" s="51">
        <v>257176.85294493398</v>
      </c>
      <c r="K140" s="51">
        <v>0</v>
      </c>
      <c r="L140" s="51">
        <v>0</v>
      </c>
      <c r="M140" s="51">
        <v>0</v>
      </c>
      <c r="N140" s="51">
        <v>0</v>
      </c>
      <c r="O140" s="51">
        <v>0</v>
      </c>
      <c r="P140" s="51">
        <v>0</v>
      </c>
      <c r="Q140" s="51">
        <v>0</v>
      </c>
      <c r="R140" s="85">
        <v>-90000000</v>
      </c>
      <c r="S140" s="85">
        <v>0</v>
      </c>
      <c r="T140" s="85">
        <v>0</v>
      </c>
      <c r="U140" s="85">
        <v>-323076023.20339996</v>
      </c>
      <c r="V140" s="85">
        <v>14477515.7205</v>
      </c>
      <c r="W140" s="85">
        <v>0</v>
      </c>
      <c r="X140" s="85">
        <v>-667241810.90699995</v>
      </c>
      <c r="Y140" s="85">
        <v>-63434.069000068092</v>
      </c>
      <c r="Z140" s="85">
        <v>134198533.9446</v>
      </c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  <c r="AN140" s="84"/>
      <c r="AO140" s="84"/>
      <c r="AP140" s="84"/>
      <c r="AQ140" s="84"/>
      <c r="AR140" s="84"/>
      <c r="AS140" s="84"/>
      <c r="AT140" s="84"/>
      <c r="AU140" s="84"/>
      <c r="AV140" s="84"/>
      <c r="AW140" s="84"/>
    </row>
    <row r="141" spans="1:49" x14ac:dyDescent="0.35">
      <c r="A141" s="15" t="s">
        <v>270</v>
      </c>
      <c r="B141" s="15" t="s">
        <v>455</v>
      </c>
      <c r="C141" s="51">
        <v>874000000</v>
      </c>
      <c r="D141" s="51">
        <v>969000000</v>
      </c>
      <c r="E141" s="51">
        <v>907000000</v>
      </c>
      <c r="F141" s="51">
        <v>743000000</v>
      </c>
      <c r="G141" s="51">
        <v>705000000</v>
      </c>
      <c r="H141" s="51">
        <v>698000000</v>
      </c>
      <c r="I141" s="51">
        <v>817000000</v>
      </c>
      <c r="J141" s="51">
        <v>986000000</v>
      </c>
      <c r="K141" s="51">
        <v>1173000000</v>
      </c>
      <c r="L141" s="51">
        <v>1508000000</v>
      </c>
      <c r="M141" s="51">
        <v>1471000000</v>
      </c>
      <c r="N141" s="51">
        <v>1572000000</v>
      </c>
      <c r="O141" s="51">
        <v>1402000000</v>
      </c>
      <c r="P141" s="287">
        <v>1865000000</v>
      </c>
      <c r="Q141" s="287">
        <v>1966000000</v>
      </c>
      <c r="R141" s="85">
        <v>2259714556.3158903</v>
      </c>
      <c r="S141" s="85">
        <v>1816880864.4349</v>
      </c>
      <c r="T141" s="85">
        <v>2126026617.1691</v>
      </c>
      <c r="U141" s="85">
        <v>2337554690.6869898</v>
      </c>
      <c r="V141" s="85">
        <v>2630377660.2509904</v>
      </c>
      <c r="W141" s="85">
        <v>1661003943.1273</v>
      </c>
      <c r="X141" s="85">
        <v>1832887965.1471</v>
      </c>
      <c r="Y141" s="85">
        <v>2082830600.8829</v>
      </c>
      <c r="Z141" s="85">
        <v>2345879221.3327203</v>
      </c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  <c r="AN141" s="84"/>
      <c r="AO141" s="84"/>
      <c r="AP141" s="84"/>
      <c r="AQ141" s="84"/>
      <c r="AR141" s="84"/>
      <c r="AS141" s="84"/>
      <c r="AT141" s="84"/>
      <c r="AU141" s="84"/>
      <c r="AV141" s="84"/>
      <c r="AW141" s="84"/>
    </row>
    <row r="142" spans="1:49" x14ac:dyDescent="0.35">
      <c r="A142" s="15" t="s">
        <v>335</v>
      </c>
      <c r="B142" s="15" t="s">
        <v>33</v>
      </c>
      <c r="C142" s="160">
        <v>10.6</v>
      </c>
      <c r="D142" s="160">
        <v>11.3</v>
      </c>
      <c r="E142" s="160">
        <v>11</v>
      </c>
      <c r="F142" s="160">
        <v>9.1999999999999993</v>
      </c>
      <c r="G142" s="160">
        <v>9.6</v>
      </c>
      <c r="H142" s="160">
        <v>9.3000000000000007</v>
      </c>
      <c r="I142" s="160">
        <v>10.5</v>
      </c>
      <c r="J142" s="160">
        <v>11.7</v>
      </c>
      <c r="K142" s="160">
        <v>14</v>
      </c>
      <c r="L142" s="160">
        <v>16</v>
      </c>
      <c r="M142" s="160">
        <v>16.399999999999999</v>
      </c>
      <c r="N142" s="160">
        <v>16.2</v>
      </c>
      <c r="O142" s="160">
        <v>15</v>
      </c>
      <c r="P142" s="160">
        <v>17.100000000000001</v>
      </c>
      <c r="Q142" s="160">
        <v>18.100000000000001</v>
      </c>
      <c r="R142" s="133">
        <v>20.078718777648302</v>
      </c>
      <c r="S142" s="133">
        <v>17.984205740072699</v>
      </c>
      <c r="T142" s="133">
        <v>18.925995741054798</v>
      </c>
      <c r="U142" s="133">
        <v>20.789516761141702</v>
      </c>
      <c r="V142" s="133">
        <v>21.565692890857498</v>
      </c>
      <c r="W142" s="133">
        <v>16.991607230562298</v>
      </c>
      <c r="X142" s="133">
        <v>19.316332667627599</v>
      </c>
      <c r="Y142" s="133">
        <v>20.964406789541499</v>
      </c>
      <c r="Z142" s="133">
        <v>21.6556392193561</v>
      </c>
      <c r="AA142" s="133"/>
      <c r="AB142" s="133"/>
      <c r="AC142" s="133"/>
      <c r="AD142" s="133"/>
      <c r="AE142" s="133"/>
      <c r="AF142" s="133"/>
      <c r="AG142" s="133"/>
      <c r="AH142" s="133"/>
      <c r="AI142" s="133"/>
      <c r="AJ142" s="133"/>
      <c r="AK142" s="133"/>
      <c r="AL142" s="133"/>
      <c r="AM142" s="133"/>
      <c r="AN142" s="133"/>
      <c r="AO142" s="133"/>
      <c r="AP142" s="133"/>
      <c r="AQ142" s="133"/>
      <c r="AR142" s="133"/>
      <c r="AS142" s="133"/>
      <c r="AT142" s="133"/>
      <c r="AU142" s="133"/>
      <c r="AV142" s="133"/>
      <c r="AW142" s="133"/>
    </row>
    <row r="143" spans="1:49" x14ac:dyDescent="0.35">
      <c r="A143" s="15" t="s">
        <v>336</v>
      </c>
      <c r="B143" s="15" t="s">
        <v>337</v>
      </c>
      <c r="C143" s="160">
        <v>34.6</v>
      </c>
      <c r="D143" s="160">
        <v>32.799999999999997</v>
      </c>
      <c r="E143" s="160">
        <v>32</v>
      </c>
      <c r="F143" s="160">
        <v>30.9</v>
      </c>
      <c r="G143" s="160">
        <v>33.1</v>
      </c>
      <c r="H143" s="160">
        <v>32.4</v>
      </c>
      <c r="I143" s="160">
        <v>29.9</v>
      </c>
      <c r="J143" s="160">
        <v>25.7</v>
      </c>
      <c r="K143" s="160">
        <v>25.3</v>
      </c>
      <c r="L143" s="160">
        <v>23</v>
      </c>
      <c r="M143" s="160">
        <v>24.7</v>
      </c>
      <c r="N143" s="160">
        <v>22.9</v>
      </c>
      <c r="O143" s="160">
        <v>25.9</v>
      </c>
      <c r="P143" s="160">
        <v>25.1</v>
      </c>
      <c r="Q143" s="160">
        <v>26.9</v>
      </c>
      <c r="R143" s="133">
        <v>24.086181319127199</v>
      </c>
      <c r="S143" s="133">
        <v>27.416663593858399</v>
      </c>
      <c r="T143" s="133">
        <v>27.111495494165901</v>
      </c>
      <c r="U143" s="133">
        <v>28.240579360787901</v>
      </c>
      <c r="V143" s="133">
        <v>24.715571638895099</v>
      </c>
      <c r="W143" s="133">
        <v>30.156457363501399</v>
      </c>
      <c r="X143" s="133">
        <v>31.701796436497499</v>
      </c>
      <c r="Y143" s="133">
        <v>29.477708431984301</v>
      </c>
      <c r="Z143" s="133">
        <v>24.177932174330898</v>
      </c>
      <c r="AA143" s="133"/>
      <c r="AB143" s="133"/>
      <c r="AC143" s="133"/>
      <c r="AD143" s="133"/>
      <c r="AE143" s="133"/>
      <c r="AF143" s="133"/>
      <c r="AG143" s="133"/>
      <c r="AH143" s="133"/>
      <c r="AI143" s="133"/>
      <c r="AJ143" s="133"/>
      <c r="AK143" s="133"/>
      <c r="AL143" s="133"/>
      <c r="AM143" s="133"/>
      <c r="AN143" s="133"/>
      <c r="AO143" s="133"/>
      <c r="AP143" s="133"/>
      <c r="AQ143" s="133"/>
      <c r="AR143" s="133"/>
      <c r="AS143" s="133"/>
      <c r="AT143" s="133"/>
      <c r="AU143" s="133"/>
      <c r="AV143" s="133"/>
      <c r="AW143" s="133"/>
    </row>
    <row r="144" spans="1:49" x14ac:dyDescent="0.35">
      <c r="A144" s="15" t="s">
        <v>297</v>
      </c>
      <c r="B144" s="15" t="s">
        <v>453</v>
      </c>
      <c r="C144" s="160">
        <v>1.2</v>
      </c>
      <c r="D144" s="160">
        <v>15.1</v>
      </c>
      <c r="E144" s="160">
        <v>14.7</v>
      </c>
      <c r="F144" s="160">
        <v>7.7</v>
      </c>
      <c r="G144" s="160">
        <v>12.1</v>
      </c>
      <c r="H144" s="160">
        <v>11.9</v>
      </c>
      <c r="I144" s="160">
        <v>14</v>
      </c>
      <c r="J144" s="160">
        <v>17.3</v>
      </c>
      <c r="K144" s="160">
        <v>20.6</v>
      </c>
      <c r="L144" s="160">
        <v>26.6</v>
      </c>
      <c r="M144" s="160">
        <v>26.3</v>
      </c>
      <c r="N144" s="160">
        <v>28.1</v>
      </c>
      <c r="O144" s="160">
        <v>23.9</v>
      </c>
      <c r="P144" s="160">
        <v>29.7</v>
      </c>
      <c r="Q144" s="160">
        <v>29.9</v>
      </c>
      <c r="R144" s="133">
        <v>36.520706155218399</v>
      </c>
      <c r="S144" s="133">
        <v>29.2644514332017</v>
      </c>
      <c r="T144" s="133">
        <v>31.242296898408998</v>
      </c>
      <c r="U144" s="133">
        <v>28.725875477700299</v>
      </c>
      <c r="V144" s="133">
        <v>38.196611701359103</v>
      </c>
      <c r="W144" s="133">
        <v>24.181728889155998</v>
      </c>
      <c r="X144" s="133">
        <v>17.239328212290602</v>
      </c>
      <c r="Y144" s="133">
        <v>31.330629473315</v>
      </c>
      <c r="Z144" s="133">
        <v>39.292305614295699</v>
      </c>
      <c r="AA144" s="133"/>
      <c r="AB144" s="133"/>
      <c r="AC144" s="133"/>
      <c r="AD144" s="133"/>
      <c r="AE144" s="133"/>
      <c r="AF144" s="133"/>
      <c r="AG144" s="133"/>
      <c r="AH144" s="133"/>
      <c r="AI144" s="133"/>
      <c r="AJ144" s="133"/>
      <c r="AK144" s="133"/>
      <c r="AL144" s="133"/>
      <c r="AM144" s="133"/>
      <c r="AN144" s="133"/>
      <c r="AO144" s="133"/>
      <c r="AP144" s="133"/>
      <c r="AQ144" s="133"/>
      <c r="AR144" s="133"/>
      <c r="AS144" s="133"/>
      <c r="AT144" s="133"/>
      <c r="AU144" s="133"/>
      <c r="AV144" s="133"/>
      <c r="AW144" s="133"/>
    </row>
    <row r="145" spans="1:49" x14ac:dyDescent="0.35">
      <c r="A145" s="15" t="s">
        <v>294</v>
      </c>
      <c r="B145" s="15" t="s">
        <v>295</v>
      </c>
      <c r="C145" s="16">
        <v>14394.687874499999</v>
      </c>
      <c r="D145" s="16">
        <v>14648.4007888</v>
      </c>
      <c r="E145" s="16">
        <v>14618.8248306</v>
      </c>
      <c r="F145" s="16">
        <v>14595.2435427</v>
      </c>
      <c r="G145" s="16">
        <v>14412.1315393</v>
      </c>
      <c r="H145" s="16">
        <v>14257.4151016</v>
      </c>
      <c r="I145" s="16">
        <v>14048.757865400001</v>
      </c>
      <c r="J145" s="16">
        <v>14086.504845199999</v>
      </c>
      <c r="K145" s="16">
        <v>14345.7825584</v>
      </c>
      <c r="L145" s="16">
        <v>14660.364106700001</v>
      </c>
      <c r="M145" s="16">
        <v>14897.9901565</v>
      </c>
      <c r="N145" s="16">
        <v>15040.8237811</v>
      </c>
      <c r="O145" s="16">
        <v>15255.969493299999</v>
      </c>
      <c r="P145" s="16">
        <v>15498.340893000001</v>
      </c>
      <c r="Q145" s="16">
        <v>15549.7725001</v>
      </c>
      <c r="R145" s="84">
        <v>14384.7944393</v>
      </c>
      <c r="S145" s="84">
        <v>14531.067269700001</v>
      </c>
      <c r="T145" s="84">
        <v>14782.050307</v>
      </c>
      <c r="U145" s="84">
        <v>14543.3041271</v>
      </c>
      <c r="V145" s="84">
        <v>14229.103800499999</v>
      </c>
      <c r="W145" s="84">
        <v>14236.4195212</v>
      </c>
      <c r="X145" s="84">
        <v>13377.044989</v>
      </c>
      <c r="Y145" s="84">
        <v>13661.7516228</v>
      </c>
      <c r="Z145" s="84">
        <v>14177.582237500001</v>
      </c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84"/>
      <c r="AT145" s="84"/>
      <c r="AU145" s="84"/>
      <c r="AV145" s="84"/>
      <c r="AW145" s="84"/>
    </row>
    <row r="146" spans="1:49" x14ac:dyDescent="0.35">
      <c r="A146" s="15"/>
      <c r="B146" s="15"/>
    </row>
    <row r="147" spans="1:49" x14ac:dyDescent="0.35">
      <c r="A147" s="15" t="s">
        <v>456</v>
      </c>
      <c r="B147" s="117" t="s">
        <v>309</v>
      </c>
    </row>
    <row r="149" spans="1:49" x14ac:dyDescent="0.35">
      <c r="B149" s="15"/>
    </row>
  </sheetData>
  <pageMargins left="0.70866141732283472" right="0.70866141732283472" top="0.74803149606299213" bottom="0.74803149606299213" header="0.31496062992125984" footer="0.31496062992125984"/>
  <pageSetup paperSize="9" scale="20" firstPageNumber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f0f9956-76e6-4d41-a61d-29a678ebb14f">
      <Terms xmlns="http://schemas.microsoft.com/office/infopath/2007/PartnerControls"/>
    </lcf76f155ced4ddcb4097134ff3c332f>
    <TaxCatchAll xmlns="dce45a00-553b-4891-8a64-561f0877858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C96E4EE586A746BD74215596AC1006" ma:contentTypeVersion="17" ma:contentTypeDescription="Create a new document." ma:contentTypeScope="" ma:versionID="b39b471f8e4ffdef35cc3471f23faab7">
  <xsd:schema xmlns:xsd="http://www.w3.org/2001/XMLSchema" xmlns:xs="http://www.w3.org/2001/XMLSchema" xmlns:p="http://schemas.microsoft.com/office/2006/metadata/properties" xmlns:ns1="http://schemas.microsoft.com/sharepoint/v3" xmlns:ns2="dce45a00-553b-4891-8a64-561f08778584" xmlns:ns3="ef0f9956-76e6-4d41-a61d-29a678ebb14f" targetNamespace="http://schemas.microsoft.com/office/2006/metadata/properties" ma:root="true" ma:fieldsID="c613c71ea781a32c2c7939384711f1ba" ns1:_="" ns2:_="" ns3:_="">
    <xsd:import namespace="http://schemas.microsoft.com/sharepoint/v3"/>
    <xsd:import namespace="dce45a00-553b-4891-8a64-561f08778584"/>
    <xsd:import namespace="ef0f9956-76e6-4d41-a61d-29a678ebb14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45a00-553b-4891-8a64-561f087785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1e261fb-ad02-4d61-b253-a3ad3510a26a}" ma:internalName="TaxCatchAll" ma:showField="CatchAllData" ma:web="dce45a00-553b-4891-8a64-561f087785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f9956-76e6-4d41-a61d-29a678ebb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1dad590-77af-43fa-b0e9-6665f7dd2a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2F8CB1-17E2-40C5-94AA-8FD7FDE43D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8E5966-EDD6-4CBF-BD42-1514AD737FFC}">
  <ds:schemaRefs>
    <ds:schemaRef ds:uri="http://schemas.microsoft.com/office/2006/metadata/properties"/>
    <ds:schemaRef ds:uri="http://schemas.microsoft.com/office/infopath/2007/PartnerControls"/>
    <ds:schemaRef ds:uri="95c0d0b2-8cb9-4f8f-825a-05bcc676b702"/>
    <ds:schemaRef ds:uri="c1bbd248-23b5-45f7-821c-b680bab9f99b"/>
    <ds:schemaRef ds:uri="http://schemas.microsoft.com/sharepoint/v3"/>
    <ds:schemaRef ds:uri="ef0f9956-76e6-4d41-a61d-29a678ebb14f"/>
    <ds:schemaRef ds:uri="dce45a00-553b-4891-8a64-561f08778584"/>
  </ds:schemaRefs>
</ds:datastoreItem>
</file>

<file path=customXml/itemProps3.xml><?xml version="1.0" encoding="utf-8"?>
<ds:datastoreItem xmlns:ds="http://schemas.openxmlformats.org/officeDocument/2006/customXml" ds:itemID="{B8C70456-A1C6-4EB7-ADFC-A697618A88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ce45a00-553b-4891-8a64-561f08778584"/>
    <ds:schemaRef ds:uri="ef0f9956-76e6-4d41-a61d-29a678ebb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58707db-cea7-4907-92d1-cf323291762b}" enabled="1" method="Privileged" siteId="{e11cbe9c-f680-44b9-9d42-d705f740b8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Income_Statements-YTD</vt:lpstr>
      <vt:lpstr>Balance_Sheets-YTD</vt:lpstr>
      <vt:lpstr>Cash_Flow-YTD</vt:lpstr>
      <vt:lpstr>Key_figures-YTD</vt:lpstr>
      <vt:lpstr>Business_area_information-YTD</vt:lpstr>
      <vt:lpstr>Income_Statements-Q</vt:lpstr>
      <vt:lpstr>Balance_Sheets-Q</vt:lpstr>
      <vt:lpstr>Cash_Flow-Q</vt:lpstr>
      <vt:lpstr>Key_figures-Q</vt:lpstr>
      <vt:lpstr>Business_area_information-Q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Dalhammar</dc:creator>
  <cp:lastModifiedBy>Sofia Wiklund</cp:lastModifiedBy>
  <dcterms:created xsi:type="dcterms:W3CDTF">2026-04-29T07:40:40Z</dcterms:created>
  <dcterms:modified xsi:type="dcterms:W3CDTF">2026-10-21T18:40:46Z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0x01010087C96E4EE586A746BD74215596AC1006</vt:lpwstr>
  </property>
</Properties>
</file>